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tekninen toimi\tekninen lautakunta\Tiedotus\WWW-sivut\Liikenne\Liikenneturvallisuussuunnitelma\"/>
    </mc:Choice>
  </mc:AlternateContent>
  <bookViews>
    <workbookView xWindow="0" yWindow="0" windowWidth="25200" windowHeight="11460"/>
  </bookViews>
  <sheets>
    <sheet name="Pieksämäki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" l="1"/>
  <c r="B62" i="1"/>
  <c r="B61" i="1"/>
  <c r="B64" i="1" l="1"/>
</calcChain>
</file>

<file path=xl/sharedStrings.xml><?xml version="1.0" encoding="utf-8"?>
<sst xmlns="http://schemas.openxmlformats.org/spreadsheetml/2006/main" count="452" uniqueCount="153">
  <si>
    <t>Kunta</t>
  </si>
  <si>
    <t>Nro</t>
  </si>
  <si>
    <t>Sijainti</t>
  </si>
  <si>
    <t>Tieosoite
(tie/osa/etäisyys)</t>
  </si>
  <si>
    <t>Pituus (m)</t>
  </si>
  <si>
    <t>Toimenpide</t>
  </si>
  <si>
    <t>Kust.arvio (1000 €)</t>
  </si>
  <si>
    <t>Onn. vähenemä (hvjo/v)</t>
  </si>
  <si>
    <t>Tehokkuus (hvjo/M€/v)</t>
  </si>
  <si>
    <t>Kiireellisyys-
luokka</t>
  </si>
  <si>
    <r>
      <rPr>
        <b/>
        <u/>
        <sz val="8"/>
        <color indexed="9"/>
        <rFont val="Arial"/>
        <family val="2"/>
      </rPr>
      <t>Edistämis</t>
    </r>
    <r>
      <rPr>
        <b/>
        <sz val="8"/>
        <color indexed="9"/>
        <rFont val="Arial"/>
        <family val="2"/>
      </rPr>
      <t>-vastuu</t>
    </r>
  </si>
  <si>
    <t>Kommentti</t>
  </si>
  <si>
    <t>Onnettomuuskasauma 
(onnettomuudet 2012-2016
kuol.joht, heva, om.vah)</t>
  </si>
  <si>
    <t>Pieksämäen keskusta</t>
  </si>
  <si>
    <t>Keskuskatu välillä Kukkaronniementie - Kalevalankatu</t>
  </si>
  <si>
    <t>-</t>
  </si>
  <si>
    <t>Keskustatoimintoja tukeva kokoojakatu (toteutus liikenneverkkosuunnitelman mukaisest:1+1 kaistat, päätyihin porttikohdat)</t>
  </si>
  <si>
    <t>Savonlinnassa tehty vastaava ratkaisu. Alue on myös kaavoissa määritelyt kävelypainotteiseksi. Poliisi piti ehdotettua ratkaisua hyvänä.</t>
  </si>
  <si>
    <t>Onn.kas (0k,3h,3o)
Onn.kas (0k,2h,3o)
Onn.kas (0k,0h,5o)</t>
  </si>
  <si>
    <t>Nopeusrajoituksen laskeminen 40km/h --&gt; 30 km/h</t>
  </si>
  <si>
    <t>Keskuskatu, Lidlin kohdan suojatie</t>
  </si>
  <si>
    <t>Painonappivalot suojatielle</t>
  </si>
  <si>
    <t>Keskuskatu / Kukkaroniementie / Myllykatu liittymä</t>
  </si>
  <si>
    <t>Vaihe 1. Kevyen liikenteen ylityksien turvaaminen (liikennevalojen vaihetarkastelut)</t>
  </si>
  <si>
    <t>Onn.kas (0k,1h,11o)</t>
  </si>
  <si>
    <t>Vaihe 2. Kiertoliittymän rakentaminen</t>
  </si>
  <si>
    <t>Myllykatu / Asemaraitti</t>
  </si>
  <si>
    <t>Nykyisen suojatien korottaminen ja valaistuksen tehostaminen</t>
  </si>
  <si>
    <t>Tärkeä jalankulku ja pyöräilyreitti, tutkitaan mahdollisuutta käyttää valaistuja suojatiemerkkejä (esim. Välkky sign)</t>
  </si>
  <si>
    <t>Kaakinmäenkadun ja Laaksotien liittymä</t>
  </si>
  <si>
    <t>Keskisaarekkeellinen suojatie</t>
  </si>
  <si>
    <t>Savontie / Kalevalankatu liittymä</t>
  </si>
  <si>
    <t>Liittymäalueen korottaminen</t>
  </si>
  <si>
    <t>Onn.kas (0k,4h,8o)</t>
  </si>
  <si>
    <t>Savontien ja Peiponkadun liittymä</t>
  </si>
  <si>
    <t>Pysähtymisviivan maalaaminen</t>
  </si>
  <si>
    <t>STOP-merkin uusiminen</t>
  </si>
  <si>
    <t>Liittymäalueen jäsentely</t>
  </si>
  <si>
    <t>Keskuskadun ja Peiponkadun liittymä</t>
  </si>
  <si>
    <t>Huvilakadun/Savontien liittymä</t>
  </si>
  <si>
    <t>VE1 Keskisaarekkeet Huvilakadulle, korotetut suojatiet Savontielle</t>
  </si>
  <si>
    <t>Onn.kas (1k,1h,2o)</t>
  </si>
  <si>
    <t>VE2 Korotettu liittymäalue</t>
  </si>
  <si>
    <t>Keskuskatu välillä Kirkkotie-Huvilakatu</t>
  </si>
  <si>
    <t>Keskikaista Kirkkotien ja Huvila kadun välille (1+1 kaistainen ja liittymiin vasemmalle kääntymiskaistat)</t>
  </si>
  <si>
    <t>Onn.kas (0k,0h,8o)
Onn.kas (0k,2h,2o)
Onn.kas (0k,3h,0o)</t>
  </si>
  <si>
    <t>Huvilakadun liikennevalojen vaiheiden tarkistaminen (vasemmalle kääntyville oma vaihe)</t>
  </si>
  <si>
    <t>Lohkokadun suojatien tarpeen arviointi. Suojatie poistetaan, jos järjestelyjä ei voida parantaa nopealla aikataululla (nykyisellään vaarallinen)</t>
  </si>
  <si>
    <t>Savontie / Kuopiontie liittymä</t>
  </si>
  <si>
    <t>Korotettu liittymäalue</t>
  </si>
  <si>
    <t>Onn.kas (0k,1h,4o)</t>
  </si>
  <si>
    <t>Keskuskatu / Kuopiontio liittymä</t>
  </si>
  <si>
    <t>Liikennevalojen vaiheiden tarkistaminen (vasemmalle kääntyville oma vaihe)</t>
  </si>
  <si>
    <t>Kangaskatu / Selkiöntie</t>
  </si>
  <si>
    <t>Vaihe 1. Väistämisvelvollisuussuunnan muutos.</t>
  </si>
  <si>
    <t>Onn.kas (0k,0h,6o)</t>
  </si>
  <si>
    <t>Vaihe 2. Kiertoliittymän rakentaminen, huomiovalot pelastuslaitokselle</t>
  </si>
  <si>
    <t>Hiekkapurontie / Vanha Mikkelintie  / Tikankatu liittymä</t>
  </si>
  <si>
    <t>Liittymän porrastaminen</t>
  </si>
  <si>
    <t>Vanhalle Mikkelintielle väistämisvelvollisuus merkki</t>
  </si>
  <si>
    <t>Länsiväylä / Putkinotko liittymä</t>
  </si>
  <si>
    <t>Väistötilan rakentaminen</t>
  </si>
  <si>
    <t>Onn.kas (0k,2h,1o)</t>
  </si>
  <si>
    <t>STOP-merkki Putkinotkon tielle</t>
  </si>
  <si>
    <t>Kaakinmäenkatu / Joroistentie liittymä</t>
  </si>
  <si>
    <t>Liikennevalot, liittymän jäsentäminen</t>
  </si>
  <si>
    <t>Onn.kas (0k,2h,0o)</t>
  </si>
  <si>
    <t>Keskuskadun ja Savontien liittymä</t>
  </si>
  <si>
    <t>Korotettu suojatie kavennuksin Savontien liittymän yli</t>
  </si>
  <si>
    <t>Savontien ja Tasakadun/ Sairaalatien liittymä</t>
  </si>
  <si>
    <t>Häyrisentie</t>
  </si>
  <si>
    <t>Liittymien muuttaminen tasa-arvoisiksi</t>
  </si>
  <si>
    <t>Nopeuksien hillitseminen, yhtenäinen Savontien väistämisvelvollisuuksien kanssa</t>
  </si>
  <si>
    <t>Keskuskadun ja Kenttäkadun liittymä</t>
  </si>
  <si>
    <t xml:space="preserve">Keskisaarekkeelliset suojatiet </t>
  </si>
  <si>
    <t>Onn.kas (0k,2h,4o)</t>
  </si>
  <si>
    <t>Liittymän kanavointi</t>
  </si>
  <si>
    <t>Vasemmalle kääntymiskaistat selkeyttämään liittymässä ajamista</t>
  </si>
  <si>
    <t>Huvilakatu välillä Alatalonkatu - Kirkkomäki</t>
  </si>
  <si>
    <t>Hiekanpään  koulun alueen suunnitelmiin liittyvät toimenpiteet</t>
  </si>
  <si>
    <t>Savontie</t>
  </si>
  <si>
    <t>Kevyen liikenteen väylän rakentaminen  (pohjoispuoli, kadunvarsipysäköinti)</t>
  </si>
  <si>
    <t>Kadun perusparannuksen yhteydessä</t>
  </si>
  <si>
    <t>Länsiväylä / Kt 72 Suonenjoentien ramppi</t>
  </si>
  <si>
    <t>Kiertoliittymän rakentaminen</t>
  </si>
  <si>
    <t>Onn.kas (0k,2h,6o)</t>
  </si>
  <si>
    <t>Kevyen liikenteen laatukäytävät</t>
  </si>
  <si>
    <t>Kevyen laatukäytävien parantamistarpeiden inventointi</t>
  </si>
  <si>
    <t>ELY, Kunta</t>
  </si>
  <si>
    <t>Leppävirran haja-asutusalue</t>
  </si>
  <si>
    <t>Yhden laatukäytävän toteutus (Keskuskadun nykyisen laatutason parantaminen)</t>
  </si>
  <si>
    <t>Onnettomuuskasauma 
(onnettomuudet 2012-2016)</t>
  </si>
  <si>
    <t>Pieksämäen haja-asutusalueet</t>
  </si>
  <si>
    <t>Vt 23 / Lipatie liittymä</t>
  </si>
  <si>
    <t>Väistötilan rakentaminen, ohituskieltoalue, näkemän parantaminen</t>
  </si>
  <si>
    <t>ELY, yksit.</t>
  </si>
  <si>
    <t>Näkemien parantaminen kuuluu yksityistien pitäjälle</t>
  </si>
  <si>
    <t>Mt 459 (Juvantie), Usmantien ja Virmaanpääntien liittymän välinen mutka</t>
  </si>
  <si>
    <t>Varoitus mutkasta, nopeusrajoituksen tarkistaminen</t>
  </si>
  <si>
    <t>ELY</t>
  </si>
  <si>
    <t>Onn.kas (0k,3h,0o)</t>
  </si>
  <si>
    <t>Kt 72, Nenonpelto</t>
  </si>
  <si>
    <t>Liikennelaskenta</t>
  </si>
  <si>
    <t>Liittymän parantaminen erillisen suunnitelman mukaan</t>
  </si>
  <si>
    <t>Kaakinmäenkadun ja Nestorinkujan liittymä</t>
  </si>
  <si>
    <t>Kontiopuistontie</t>
  </si>
  <si>
    <t>Kadun perusparantaminen</t>
  </si>
  <si>
    <t>Kangaskadun ja Vanhan Mikkelintien liittymä</t>
  </si>
  <si>
    <t>Pääsuunnan muutos, kanavointi (liittyen raskaan liikenteen ohjaamiseen)</t>
  </si>
  <si>
    <t xml:space="preserve">Vt 23 parantaminen Pieksämäen 
keskustaajaman kohdalla
</t>
  </si>
  <si>
    <t>Valtatien 23 muuttaminen pääsuunnaksi kolmessa liittymässä</t>
  </si>
  <si>
    <t>Vt 23 / kt 72, Naiskankaan liittymä</t>
  </si>
  <si>
    <t>Liittymän parantaminen vt23 aluevaraussuunnitelman mukaisesti</t>
  </si>
  <si>
    <t>Naiskankaantien kärkikolmion korvaaminen STOP-merkillä</t>
  </si>
  <si>
    <t>Vt 23 / mt 4532 Joroistentie liittymä</t>
  </si>
  <si>
    <t>Aluevaraussuunnitelman mukaisesti vt 23 muuttaminen pääsuunnaksi yhdystien 4532 (Joroistentie) kohdalla</t>
  </si>
  <si>
    <t>Vt 23 / mt 4531 Kaakinmäenkatu liittymä</t>
  </si>
  <si>
    <t>Aluevaraussuunnitelman mukaisesti vt 23 muuttaminen pääsuunnaksi hdystien 4531 (Kaakinmäenkatu) liittymien kohdalla.</t>
  </si>
  <si>
    <t>Vt 23 / Kontiopuisto liittymä</t>
  </si>
  <si>
    <t>Kontiopuiston liittymän parantaminen</t>
  </si>
  <si>
    <t>Vt 23 Naarajärvi-Naiskangas (kt 72 liittymä)</t>
  </si>
  <si>
    <t>Seppälänmäen liittymä  kt72/ vt23, kt72 vastapäätä olevan Seppälänmäentien (Y-tie) liittymän porrastaminen sekä Yhdystien 15272, Pirttimäentie, liittymän porrastus</t>
  </si>
  <si>
    <t>Vt 23 Hankasalmen kunnan raja-Naarajärvi</t>
  </si>
  <si>
    <t>Naarajärven kohdan kevyen liikenteen järjestelyt (alikulut 2 kpl väyläyhteyksineen)</t>
  </si>
  <si>
    <t>Vt 9 Tiinan tuvan mutkat</t>
  </si>
  <si>
    <t>Linjauksen parantaminen</t>
  </si>
  <si>
    <t>ei kartalla</t>
  </si>
  <si>
    <t>Vt 23</t>
  </si>
  <si>
    <t>Automaattinen nopeusvalvonta (pitkällä tähtäimellä)</t>
  </si>
  <si>
    <t>Keskustan pääväylät (Keskuskatu, Savontie &amp; Häyrisentie)</t>
  </si>
  <si>
    <t xml:space="preserve">Valo-ohjaamattomien suojateiden havaittavuuden parantaminen heijastevarsin </t>
  </si>
  <si>
    <t>Kust. (1000 €)</t>
  </si>
  <si>
    <t>Luokka</t>
  </si>
  <si>
    <t>Ajoitus</t>
  </si>
  <si>
    <t>Kiireellisyysluokka 1</t>
  </si>
  <si>
    <t>2018-2020</t>
  </si>
  <si>
    <t>Kiireellisyysluokka 2</t>
  </si>
  <si>
    <t>4-8 v. sisällä</t>
  </si>
  <si>
    <t>Kiireellisyysluokka 3</t>
  </si>
  <si>
    <t>varaus</t>
  </si>
  <si>
    <t>M€</t>
  </si>
  <si>
    <t>23/305/4920</t>
  </si>
  <si>
    <t>459/5/1400</t>
  </si>
  <si>
    <t>72/21/0</t>
  </si>
  <si>
    <t>23/310/0</t>
  </si>
  <si>
    <t>23/311/0</t>
  </si>
  <si>
    <t>23/312/0</t>
  </si>
  <si>
    <t>23/311/1160</t>
  </si>
  <si>
    <t>23/308/2410</t>
  </si>
  <si>
    <t>23/308/0</t>
  </si>
  <si>
    <t>23/307/1050</t>
  </si>
  <si>
    <t>23/307/1790</t>
  </si>
  <si>
    <t>9/313/9600-10600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</si>
</sst>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0.000"/>
    <numFmt numFmtId="165" formatCode="#,##0.0_ ;[Red]\-#,##0.0\ "/>
  </numFmts>
  <fonts count="1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5A8AC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7">
    <xf numFmtId="0" fontId="0" fillId="0" borderId="0" xfId="0"/>
    <xf numFmtId="0" fontId="2" fillId="0" borderId="0" xfId="1" applyFont="1" applyFill="1"/>
    <xf numFmtId="0" fontId="4" fillId="2" borderId="1" xfId="2" applyFont="1" applyFill="1" applyBorder="1" applyAlignment="1">
      <alignment horizontal="left" vertical="center" wrapText="1" shrinkToFit="1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 shrinkToFi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0" fillId="0" borderId="0" xfId="0" applyFill="1"/>
    <xf numFmtId="0" fontId="7" fillId="0" borderId="0" xfId="1" applyFont="1" applyFill="1" applyAlignment="1"/>
    <xf numFmtId="0" fontId="7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 wrapText="1"/>
    </xf>
    <xf numFmtId="164" fontId="7" fillId="0" borderId="4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wrapText="1"/>
    </xf>
    <xf numFmtId="0" fontId="11" fillId="0" borderId="0" xfId="0" applyFont="1" applyFill="1" applyAlignment="1"/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wrapText="1"/>
    </xf>
    <xf numFmtId="0" fontId="7" fillId="0" borderId="6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 wrapText="1"/>
    </xf>
    <xf numFmtId="0" fontId="7" fillId="3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6" xfId="1" applyFont="1" applyFill="1" applyBorder="1" applyAlignment="1">
      <alignment vertical="center" wrapText="1"/>
    </xf>
    <xf numFmtId="0" fontId="10" fillId="0" borderId="8" xfId="1" applyFont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/>
    </xf>
    <xf numFmtId="0" fontId="9" fillId="4" borderId="7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left" vertical="center"/>
    </xf>
    <xf numFmtId="0" fontId="11" fillId="0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wrapText="1"/>
    </xf>
    <xf numFmtId="0" fontId="9" fillId="3" borderId="7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7" fillId="0" borderId="0" xfId="1" applyFont="1" applyFill="1" applyAlignment="1">
      <alignment wrapText="1"/>
    </xf>
    <xf numFmtId="0" fontId="7" fillId="4" borderId="7" xfId="1" applyFont="1" applyFill="1" applyBorder="1" applyAlignment="1">
      <alignment vertical="center" wrapText="1"/>
    </xf>
    <xf numFmtId="0" fontId="7" fillId="4" borderId="7" xfId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4" fillId="2" borderId="15" xfId="2" applyFont="1" applyFill="1" applyBorder="1" applyAlignment="1">
      <alignment horizontal="left" vertical="center" wrapText="1" shrinkToFit="1"/>
    </xf>
    <xf numFmtId="0" fontId="4" fillId="2" borderId="16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 wrapText="1" shrinkToFi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vertical="center" wrapText="1"/>
    </xf>
    <xf numFmtId="0" fontId="4" fillId="2" borderId="18" xfId="2" applyFont="1" applyFill="1" applyBorder="1" applyAlignment="1">
      <alignment horizontal="center" vertical="center" wrapText="1"/>
    </xf>
    <xf numFmtId="0" fontId="2" fillId="0" borderId="0" xfId="1" applyFont="1" applyFill="1" applyAlignment="1"/>
    <xf numFmtId="0" fontId="7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/>
    </xf>
    <xf numFmtId="0" fontId="0" fillId="0" borderId="0" xfId="0" applyFill="1" applyAlignment="1"/>
    <xf numFmtId="0" fontId="10" fillId="0" borderId="8" xfId="1" applyFont="1" applyFill="1" applyBorder="1" applyAlignment="1">
      <alignment horizontal="center"/>
    </xf>
    <xf numFmtId="0" fontId="10" fillId="3" borderId="7" xfId="2" applyFont="1" applyFill="1" applyBorder="1" applyAlignment="1">
      <alignment horizontal="center" vertical="center"/>
    </xf>
    <xf numFmtId="164" fontId="7" fillId="3" borderId="7" xfId="1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vertical="center" wrapText="1"/>
    </xf>
    <xf numFmtId="0" fontId="10" fillId="3" borderId="7" xfId="1" applyFont="1" applyFill="1" applyBorder="1" applyAlignment="1">
      <alignment vertical="center" wrapText="1"/>
    </xf>
    <xf numFmtId="0" fontId="10" fillId="5" borderId="7" xfId="1" applyFont="1" applyFill="1" applyBorder="1" applyAlignment="1">
      <alignment horizontal="center" vertical="center"/>
    </xf>
    <xf numFmtId="164" fontId="10" fillId="3" borderId="7" xfId="1" applyNumberFormat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wrapText="1"/>
    </xf>
    <xf numFmtId="0" fontId="0" fillId="0" borderId="19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7" fillId="0" borderId="20" xfId="1" applyFont="1" applyFill="1" applyBorder="1" applyAlignment="1">
      <alignment vertical="center"/>
    </xf>
    <xf numFmtId="0" fontId="12" fillId="0" borderId="20" xfId="0" applyFont="1" applyFill="1" applyBorder="1"/>
    <xf numFmtId="0" fontId="0" fillId="0" borderId="20" xfId="0" applyFill="1" applyBorder="1" applyAlignment="1"/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/>
    <xf numFmtId="0" fontId="13" fillId="0" borderId="0" xfId="1" applyFont="1" applyFill="1" applyBorder="1" applyAlignment="1">
      <alignment vertical="center"/>
    </xf>
    <xf numFmtId="0" fontId="12" fillId="0" borderId="0" xfId="1" applyFont="1" applyFill="1"/>
    <xf numFmtId="0" fontId="0" fillId="0" borderId="22" xfId="0" applyBorder="1" applyAlignment="1"/>
    <xf numFmtId="0" fontId="0" fillId="0" borderId="0" xfId="0" applyBorder="1" applyAlignment="1">
      <alignment horizontal="left"/>
    </xf>
    <xf numFmtId="0" fontId="14" fillId="0" borderId="23" xfId="1" applyFon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Border="1" applyAlignment="1"/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165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/>
    <xf numFmtId="0" fontId="0" fillId="0" borderId="0" xfId="0" applyBorder="1" applyAlignment="1">
      <alignment wrapText="1"/>
    </xf>
    <xf numFmtId="0" fontId="0" fillId="0" borderId="28" xfId="0" applyFill="1" applyBorder="1" applyAlignment="1"/>
    <xf numFmtId="0" fontId="0" fillId="0" borderId="29" xfId="0" applyFill="1" applyBorder="1" applyAlignment="1"/>
    <xf numFmtId="0" fontId="0" fillId="0" borderId="29" xfId="0" applyBorder="1" applyAlignment="1"/>
    <xf numFmtId="0" fontId="0" fillId="0" borderId="29" xfId="0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/>
    </xf>
    <xf numFmtId="0" fontId="8" fillId="4" borderId="10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>
      <alignment horizontal="left" vertical="center" wrapText="1"/>
    </xf>
    <xf numFmtId="49" fontId="7" fillId="4" borderId="4" xfId="1" applyNumberFormat="1" applyFont="1" applyFill="1" applyBorder="1" applyAlignment="1">
      <alignment horizontal="left" vertical="center" wrapText="1"/>
    </xf>
    <xf numFmtId="0" fontId="8" fillId="4" borderId="11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9" fillId="3" borderId="10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 wrapText="1"/>
    </xf>
    <xf numFmtId="6" fontId="0" fillId="0" borderId="22" xfId="0" applyNumberFormat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</cellXfs>
  <cellStyles count="3">
    <cellStyle name="Normaali" xfId="0" builtinId="0"/>
    <cellStyle name="Normaali 2" xfId="1"/>
    <cellStyle name="Normaali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linea.maps.arcgis.com/apps/webappviewer/index.html?id=531fb222c2d34f99aaeab1d1a3076f1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2177143</xdr:colOff>
      <xdr:row>59</xdr:row>
      <xdr:rowOff>81643</xdr:rowOff>
    </xdr:from>
    <xdr:ext cx="2382640" cy="718530"/>
    <xdr:sp macro="" textlink="">
      <xdr:nvSpPr>
        <xdr:cNvPr id="2" name="Suorakulmi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5E1459-52ED-4640-B478-300FBE35242A}"/>
            </a:ext>
          </a:extLst>
        </xdr:cNvPr>
        <xdr:cNvSpPr/>
      </xdr:nvSpPr>
      <xdr:spPr>
        <a:xfrm>
          <a:off x="17866179" y="13307786"/>
          <a:ext cx="2382640" cy="7185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i-FI" sz="15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Klikkaa</a:t>
          </a:r>
          <a:r>
            <a:rPr lang="fi-FI" sz="1500" b="0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tästä</a:t>
          </a:r>
        </a:p>
        <a:p>
          <a:pPr algn="ctr"/>
          <a:r>
            <a:rPr lang="fi-FI" sz="2500" b="0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ONLINE-karttaan</a:t>
          </a:r>
          <a:endParaRPr lang="fi-FI" sz="2500" b="0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showGridLines="0" tabSelected="1" zoomScale="70" zoomScaleNormal="70" workbookViewId="0"/>
  </sheetViews>
  <sheetFormatPr defaultRowHeight="14.25" x14ac:dyDescent="0.2"/>
  <cols>
    <col min="1" max="1" width="22.625" style="109" bestFit="1" customWidth="1"/>
    <col min="2" max="2" width="9.25" style="109" bestFit="1" customWidth="1"/>
    <col min="3" max="3" width="49.25" style="81" customWidth="1"/>
    <col min="4" max="4" width="15.625" style="81" customWidth="1"/>
    <col min="5" max="5" width="8" style="81" bestFit="1" customWidth="1"/>
    <col min="6" max="6" width="52.875" style="110" customWidth="1"/>
    <col min="7" max="7" width="8.75" style="95" customWidth="1"/>
    <col min="8" max="8" width="8.375" style="81" customWidth="1"/>
    <col min="9" max="9" width="9.5" style="81" customWidth="1"/>
    <col min="10" max="10" width="10.375" style="95" customWidth="1"/>
    <col min="11" max="11" width="11.125" style="81" bestFit="1" customWidth="1"/>
    <col min="12" max="12" width="40.375" style="81" customWidth="1"/>
    <col min="13" max="13" width="22.375" style="66" customWidth="1"/>
    <col min="14" max="246" width="9" style="66"/>
    <col min="247" max="249" width="9" style="66" customWidth="1"/>
    <col min="250" max="250" width="22.625" style="66" bestFit="1" customWidth="1"/>
    <col min="251" max="251" width="9.25" style="66" bestFit="1" customWidth="1"/>
    <col min="252" max="252" width="9" style="66" customWidth="1"/>
    <col min="253" max="253" width="49.25" style="66" customWidth="1"/>
    <col min="254" max="258" width="9" style="66" customWidth="1"/>
    <col min="259" max="259" width="15.625" style="66" customWidth="1"/>
    <col min="260" max="260" width="8" style="66" bestFit="1" customWidth="1"/>
    <col min="261" max="261" width="52.875" style="66" customWidth="1"/>
    <col min="262" max="262" width="9" style="66" customWidth="1"/>
    <col min="263" max="263" width="8.75" style="66" customWidth="1"/>
    <col min="264" max="264" width="8.375" style="66" customWidth="1"/>
    <col min="265" max="265" width="9.5" style="66" customWidth="1"/>
    <col min="266" max="266" width="10.375" style="66" customWidth="1"/>
    <col min="267" max="267" width="11.125" style="66" bestFit="1" customWidth="1"/>
    <col min="268" max="268" width="40.375" style="66" customWidth="1"/>
    <col min="269" max="269" width="22.375" style="66" customWidth="1"/>
    <col min="270" max="502" width="9" style="66"/>
    <col min="503" max="505" width="9" style="66" customWidth="1"/>
    <col min="506" max="506" width="22.625" style="66" bestFit="1" customWidth="1"/>
    <col min="507" max="507" width="9.25" style="66" bestFit="1" customWidth="1"/>
    <col min="508" max="508" width="9" style="66" customWidth="1"/>
    <col min="509" max="509" width="49.25" style="66" customWidth="1"/>
    <col min="510" max="514" width="9" style="66" customWidth="1"/>
    <col min="515" max="515" width="15.625" style="66" customWidth="1"/>
    <col min="516" max="516" width="8" style="66" bestFit="1" customWidth="1"/>
    <col min="517" max="517" width="52.875" style="66" customWidth="1"/>
    <col min="518" max="518" width="9" style="66" customWidth="1"/>
    <col min="519" max="519" width="8.75" style="66" customWidth="1"/>
    <col min="520" max="520" width="8.375" style="66" customWidth="1"/>
    <col min="521" max="521" width="9.5" style="66" customWidth="1"/>
    <col min="522" max="522" width="10.375" style="66" customWidth="1"/>
    <col min="523" max="523" width="11.125" style="66" bestFit="1" customWidth="1"/>
    <col min="524" max="524" width="40.375" style="66" customWidth="1"/>
    <col min="525" max="525" width="22.375" style="66" customWidth="1"/>
    <col min="526" max="758" width="9" style="66"/>
    <col min="759" max="761" width="9" style="66" customWidth="1"/>
    <col min="762" max="762" width="22.625" style="66" bestFit="1" customWidth="1"/>
    <col min="763" max="763" width="9.25" style="66" bestFit="1" customWidth="1"/>
    <col min="764" max="764" width="9" style="66" customWidth="1"/>
    <col min="765" max="765" width="49.25" style="66" customWidth="1"/>
    <col min="766" max="770" width="9" style="66" customWidth="1"/>
    <col min="771" max="771" width="15.625" style="66" customWidth="1"/>
    <col min="772" max="772" width="8" style="66" bestFit="1" customWidth="1"/>
    <col min="773" max="773" width="52.875" style="66" customWidth="1"/>
    <col min="774" max="774" width="9" style="66" customWidth="1"/>
    <col min="775" max="775" width="8.75" style="66" customWidth="1"/>
    <col min="776" max="776" width="8.375" style="66" customWidth="1"/>
    <col min="777" max="777" width="9.5" style="66" customWidth="1"/>
    <col min="778" max="778" width="10.375" style="66" customWidth="1"/>
    <col min="779" max="779" width="11.125" style="66" bestFit="1" customWidth="1"/>
    <col min="780" max="780" width="40.375" style="66" customWidth="1"/>
    <col min="781" max="781" width="22.375" style="66" customWidth="1"/>
    <col min="782" max="1014" width="9" style="66"/>
    <col min="1015" max="1017" width="9" style="66" customWidth="1"/>
    <col min="1018" max="1018" width="22.625" style="66" bestFit="1" customWidth="1"/>
    <col min="1019" max="1019" width="9.25" style="66" bestFit="1" customWidth="1"/>
    <col min="1020" max="1020" width="9" style="66" customWidth="1"/>
    <col min="1021" max="1021" width="49.25" style="66" customWidth="1"/>
    <col min="1022" max="1026" width="9" style="66" customWidth="1"/>
    <col min="1027" max="1027" width="15.625" style="66" customWidth="1"/>
    <col min="1028" max="1028" width="8" style="66" bestFit="1" customWidth="1"/>
    <col min="1029" max="1029" width="52.875" style="66" customWidth="1"/>
    <col min="1030" max="1030" width="9" style="66" customWidth="1"/>
    <col min="1031" max="1031" width="8.75" style="66" customWidth="1"/>
    <col min="1032" max="1032" width="8.375" style="66" customWidth="1"/>
    <col min="1033" max="1033" width="9.5" style="66" customWidth="1"/>
    <col min="1034" max="1034" width="10.375" style="66" customWidth="1"/>
    <col min="1035" max="1035" width="11.125" style="66" bestFit="1" customWidth="1"/>
    <col min="1036" max="1036" width="40.375" style="66" customWidth="1"/>
    <col min="1037" max="1037" width="22.375" style="66" customWidth="1"/>
    <col min="1038" max="1270" width="9" style="66"/>
    <col min="1271" max="1273" width="9" style="66" customWidth="1"/>
    <col min="1274" max="1274" width="22.625" style="66" bestFit="1" customWidth="1"/>
    <col min="1275" max="1275" width="9.25" style="66" bestFit="1" customWidth="1"/>
    <col min="1276" max="1276" width="9" style="66" customWidth="1"/>
    <col min="1277" max="1277" width="49.25" style="66" customWidth="1"/>
    <col min="1278" max="1282" width="9" style="66" customWidth="1"/>
    <col min="1283" max="1283" width="15.625" style="66" customWidth="1"/>
    <col min="1284" max="1284" width="8" style="66" bestFit="1" customWidth="1"/>
    <col min="1285" max="1285" width="52.875" style="66" customWidth="1"/>
    <col min="1286" max="1286" width="9" style="66" customWidth="1"/>
    <col min="1287" max="1287" width="8.75" style="66" customWidth="1"/>
    <col min="1288" max="1288" width="8.375" style="66" customWidth="1"/>
    <col min="1289" max="1289" width="9.5" style="66" customWidth="1"/>
    <col min="1290" max="1290" width="10.375" style="66" customWidth="1"/>
    <col min="1291" max="1291" width="11.125" style="66" bestFit="1" customWidth="1"/>
    <col min="1292" max="1292" width="40.375" style="66" customWidth="1"/>
    <col min="1293" max="1293" width="22.375" style="66" customWidth="1"/>
    <col min="1294" max="1526" width="9" style="66"/>
    <col min="1527" max="1529" width="9" style="66" customWidth="1"/>
    <col min="1530" max="1530" width="22.625" style="66" bestFit="1" customWidth="1"/>
    <col min="1531" max="1531" width="9.25" style="66" bestFit="1" customWidth="1"/>
    <col min="1532" max="1532" width="9" style="66" customWidth="1"/>
    <col min="1533" max="1533" width="49.25" style="66" customWidth="1"/>
    <col min="1534" max="1538" width="9" style="66" customWidth="1"/>
    <col min="1539" max="1539" width="15.625" style="66" customWidth="1"/>
    <col min="1540" max="1540" width="8" style="66" bestFit="1" customWidth="1"/>
    <col min="1541" max="1541" width="52.875" style="66" customWidth="1"/>
    <col min="1542" max="1542" width="9" style="66" customWidth="1"/>
    <col min="1543" max="1543" width="8.75" style="66" customWidth="1"/>
    <col min="1544" max="1544" width="8.375" style="66" customWidth="1"/>
    <col min="1545" max="1545" width="9.5" style="66" customWidth="1"/>
    <col min="1546" max="1546" width="10.375" style="66" customWidth="1"/>
    <col min="1547" max="1547" width="11.125" style="66" bestFit="1" customWidth="1"/>
    <col min="1548" max="1548" width="40.375" style="66" customWidth="1"/>
    <col min="1549" max="1549" width="22.375" style="66" customWidth="1"/>
    <col min="1550" max="1782" width="9" style="66"/>
    <col min="1783" max="1785" width="9" style="66" customWidth="1"/>
    <col min="1786" max="1786" width="22.625" style="66" bestFit="1" customWidth="1"/>
    <col min="1787" max="1787" width="9.25" style="66" bestFit="1" customWidth="1"/>
    <col min="1788" max="1788" width="9" style="66" customWidth="1"/>
    <col min="1789" max="1789" width="49.25" style="66" customWidth="1"/>
    <col min="1790" max="1794" width="9" style="66" customWidth="1"/>
    <col min="1795" max="1795" width="15.625" style="66" customWidth="1"/>
    <col min="1796" max="1796" width="8" style="66" bestFit="1" customWidth="1"/>
    <col min="1797" max="1797" width="52.875" style="66" customWidth="1"/>
    <col min="1798" max="1798" width="9" style="66" customWidth="1"/>
    <col min="1799" max="1799" width="8.75" style="66" customWidth="1"/>
    <col min="1800" max="1800" width="8.375" style="66" customWidth="1"/>
    <col min="1801" max="1801" width="9.5" style="66" customWidth="1"/>
    <col min="1802" max="1802" width="10.375" style="66" customWidth="1"/>
    <col min="1803" max="1803" width="11.125" style="66" bestFit="1" customWidth="1"/>
    <col min="1804" max="1804" width="40.375" style="66" customWidth="1"/>
    <col min="1805" max="1805" width="22.375" style="66" customWidth="1"/>
    <col min="1806" max="2038" width="9" style="66"/>
    <col min="2039" max="2041" width="9" style="66" customWidth="1"/>
    <col min="2042" max="2042" width="22.625" style="66" bestFit="1" customWidth="1"/>
    <col min="2043" max="2043" width="9.25" style="66" bestFit="1" customWidth="1"/>
    <col min="2044" max="2044" width="9" style="66" customWidth="1"/>
    <col min="2045" max="2045" width="49.25" style="66" customWidth="1"/>
    <col min="2046" max="2050" width="9" style="66" customWidth="1"/>
    <col min="2051" max="2051" width="15.625" style="66" customWidth="1"/>
    <col min="2052" max="2052" width="8" style="66" bestFit="1" customWidth="1"/>
    <col min="2053" max="2053" width="52.875" style="66" customWidth="1"/>
    <col min="2054" max="2054" width="9" style="66" customWidth="1"/>
    <col min="2055" max="2055" width="8.75" style="66" customWidth="1"/>
    <col min="2056" max="2056" width="8.375" style="66" customWidth="1"/>
    <col min="2057" max="2057" width="9.5" style="66" customWidth="1"/>
    <col min="2058" max="2058" width="10.375" style="66" customWidth="1"/>
    <col min="2059" max="2059" width="11.125" style="66" bestFit="1" customWidth="1"/>
    <col min="2060" max="2060" width="40.375" style="66" customWidth="1"/>
    <col min="2061" max="2061" width="22.375" style="66" customWidth="1"/>
    <col min="2062" max="2294" width="9" style="66"/>
    <col min="2295" max="2297" width="9" style="66" customWidth="1"/>
    <col min="2298" max="2298" width="22.625" style="66" bestFit="1" customWidth="1"/>
    <col min="2299" max="2299" width="9.25" style="66" bestFit="1" customWidth="1"/>
    <col min="2300" max="2300" width="9" style="66" customWidth="1"/>
    <col min="2301" max="2301" width="49.25" style="66" customWidth="1"/>
    <col min="2302" max="2306" width="9" style="66" customWidth="1"/>
    <col min="2307" max="2307" width="15.625" style="66" customWidth="1"/>
    <col min="2308" max="2308" width="8" style="66" bestFit="1" customWidth="1"/>
    <col min="2309" max="2309" width="52.875" style="66" customWidth="1"/>
    <col min="2310" max="2310" width="9" style="66" customWidth="1"/>
    <col min="2311" max="2311" width="8.75" style="66" customWidth="1"/>
    <col min="2312" max="2312" width="8.375" style="66" customWidth="1"/>
    <col min="2313" max="2313" width="9.5" style="66" customWidth="1"/>
    <col min="2314" max="2314" width="10.375" style="66" customWidth="1"/>
    <col min="2315" max="2315" width="11.125" style="66" bestFit="1" customWidth="1"/>
    <col min="2316" max="2316" width="40.375" style="66" customWidth="1"/>
    <col min="2317" max="2317" width="22.375" style="66" customWidth="1"/>
    <col min="2318" max="2550" width="9" style="66"/>
    <col min="2551" max="2553" width="9" style="66" customWidth="1"/>
    <col min="2554" max="2554" width="22.625" style="66" bestFit="1" customWidth="1"/>
    <col min="2555" max="2555" width="9.25" style="66" bestFit="1" customWidth="1"/>
    <col min="2556" max="2556" width="9" style="66" customWidth="1"/>
    <col min="2557" max="2557" width="49.25" style="66" customWidth="1"/>
    <col min="2558" max="2562" width="9" style="66" customWidth="1"/>
    <col min="2563" max="2563" width="15.625" style="66" customWidth="1"/>
    <col min="2564" max="2564" width="8" style="66" bestFit="1" customWidth="1"/>
    <col min="2565" max="2565" width="52.875" style="66" customWidth="1"/>
    <col min="2566" max="2566" width="9" style="66" customWidth="1"/>
    <col min="2567" max="2567" width="8.75" style="66" customWidth="1"/>
    <col min="2568" max="2568" width="8.375" style="66" customWidth="1"/>
    <col min="2569" max="2569" width="9.5" style="66" customWidth="1"/>
    <col min="2570" max="2570" width="10.375" style="66" customWidth="1"/>
    <col min="2571" max="2571" width="11.125" style="66" bestFit="1" customWidth="1"/>
    <col min="2572" max="2572" width="40.375" style="66" customWidth="1"/>
    <col min="2573" max="2573" width="22.375" style="66" customWidth="1"/>
    <col min="2574" max="2806" width="9" style="66"/>
    <col min="2807" max="2809" width="9" style="66" customWidth="1"/>
    <col min="2810" max="2810" width="22.625" style="66" bestFit="1" customWidth="1"/>
    <col min="2811" max="2811" width="9.25" style="66" bestFit="1" customWidth="1"/>
    <col min="2812" max="2812" width="9" style="66" customWidth="1"/>
    <col min="2813" max="2813" width="49.25" style="66" customWidth="1"/>
    <col min="2814" max="2818" width="9" style="66" customWidth="1"/>
    <col min="2819" max="2819" width="15.625" style="66" customWidth="1"/>
    <col min="2820" max="2820" width="8" style="66" bestFit="1" customWidth="1"/>
    <col min="2821" max="2821" width="52.875" style="66" customWidth="1"/>
    <col min="2822" max="2822" width="9" style="66" customWidth="1"/>
    <col min="2823" max="2823" width="8.75" style="66" customWidth="1"/>
    <col min="2824" max="2824" width="8.375" style="66" customWidth="1"/>
    <col min="2825" max="2825" width="9.5" style="66" customWidth="1"/>
    <col min="2826" max="2826" width="10.375" style="66" customWidth="1"/>
    <col min="2827" max="2827" width="11.125" style="66" bestFit="1" customWidth="1"/>
    <col min="2828" max="2828" width="40.375" style="66" customWidth="1"/>
    <col min="2829" max="2829" width="22.375" style="66" customWidth="1"/>
    <col min="2830" max="3062" width="9" style="66"/>
    <col min="3063" max="3065" width="9" style="66" customWidth="1"/>
    <col min="3066" max="3066" width="22.625" style="66" bestFit="1" customWidth="1"/>
    <col min="3067" max="3067" width="9.25" style="66" bestFit="1" customWidth="1"/>
    <col min="3068" max="3068" width="9" style="66" customWidth="1"/>
    <col min="3069" max="3069" width="49.25" style="66" customWidth="1"/>
    <col min="3070" max="3074" width="9" style="66" customWidth="1"/>
    <col min="3075" max="3075" width="15.625" style="66" customWidth="1"/>
    <col min="3076" max="3076" width="8" style="66" bestFit="1" customWidth="1"/>
    <col min="3077" max="3077" width="52.875" style="66" customWidth="1"/>
    <col min="3078" max="3078" width="9" style="66" customWidth="1"/>
    <col min="3079" max="3079" width="8.75" style="66" customWidth="1"/>
    <col min="3080" max="3080" width="8.375" style="66" customWidth="1"/>
    <col min="3081" max="3081" width="9.5" style="66" customWidth="1"/>
    <col min="3082" max="3082" width="10.375" style="66" customWidth="1"/>
    <col min="3083" max="3083" width="11.125" style="66" bestFit="1" customWidth="1"/>
    <col min="3084" max="3084" width="40.375" style="66" customWidth="1"/>
    <col min="3085" max="3085" width="22.375" style="66" customWidth="1"/>
    <col min="3086" max="3318" width="9" style="66"/>
    <col min="3319" max="3321" width="9" style="66" customWidth="1"/>
    <col min="3322" max="3322" width="22.625" style="66" bestFit="1" customWidth="1"/>
    <col min="3323" max="3323" width="9.25" style="66" bestFit="1" customWidth="1"/>
    <col min="3324" max="3324" width="9" style="66" customWidth="1"/>
    <col min="3325" max="3325" width="49.25" style="66" customWidth="1"/>
    <col min="3326" max="3330" width="9" style="66" customWidth="1"/>
    <col min="3331" max="3331" width="15.625" style="66" customWidth="1"/>
    <col min="3332" max="3332" width="8" style="66" bestFit="1" customWidth="1"/>
    <col min="3333" max="3333" width="52.875" style="66" customWidth="1"/>
    <col min="3334" max="3334" width="9" style="66" customWidth="1"/>
    <col min="3335" max="3335" width="8.75" style="66" customWidth="1"/>
    <col min="3336" max="3336" width="8.375" style="66" customWidth="1"/>
    <col min="3337" max="3337" width="9.5" style="66" customWidth="1"/>
    <col min="3338" max="3338" width="10.375" style="66" customWidth="1"/>
    <col min="3339" max="3339" width="11.125" style="66" bestFit="1" customWidth="1"/>
    <col min="3340" max="3340" width="40.375" style="66" customWidth="1"/>
    <col min="3341" max="3341" width="22.375" style="66" customWidth="1"/>
    <col min="3342" max="3574" width="9" style="66"/>
    <col min="3575" max="3577" width="9" style="66" customWidth="1"/>
    <col min="3578" max="3578" width="22.625" style="66" bestFit="1" customWidth="1"/>
    <col min="3579" max="3579" width="9.25" style="66" bestFit="1" customWidth="1"/>
    <col min="3580" max="3580" width="9" style="66" customWidth="1"/>
    <col min="3581" max="3581" width="49.25" style="66" customWidth="1"/>
    <col min="3582" max="3586" width="9" style="66" customWidth="1"/>
    <col min="3587" max="3587" width="15.625" style="66" customWidth="1"/>
    <col min="3588" max="3588" width="8" style="66" bestFit="1" customWidth="1"/>
    <col min="3589" max="3589" width="52.875" style="66" customWidth="1"/>
    <col min="3590" max="3590" width="9" style="66" customWidth="1"/>
    <col min="3591" max="3591" width="8.75" style="66" customWidth="1"/>
    <col min="3592" max="3592" width="8.375" style="66" customWidth="1"/>
    <col min="3593" max="3593" width="9.5" style="66" customWidth="1"/>
    <col min="3594" max="3594" width="10.375" style="66" customWidth="1"/>
    <col min="3595" max="3595" width="11.125" style="66" bestFit="1" customWidth="1"/>
    <col min="3596" max="3596" width="40.375" style="66" customWidth="1"/>
    <col min="3597" max="3597" width="22.375" style="66" customWidth="1"/>
    <col min="3598" max="3830" width="9" style="66"/>
    <col min="3831" max="3833" width="9" style="66" customWidth="1"/>
    <col min="3834" max="3834" width="22.625" style="66" bestFit="1" customWidth="1"/>
    <col min="3835" max="3835" width="9.25" style="66" bestFit="1" customWidth="1"/>
    <col min="3836" max="3836" width="9" style="66" customWidth="1"/>
    <col min="3837" max="3837" width="49.25" style="66" customWidth="1"/>
    <col min="3838" max="3842" width="9" style="66" customWidth="1"/>
    <col min="3843" max="3843" width="15.625" style="66" customWidth="1"/>
    <col min="3844" max="3844" width="8" style="66" bestFit="1" customWidth="1"/>
    <col min="3845" max="3845" width="52.875" style="66" customWidth="1"/>
    <col min="3846" max="3846" width="9" style="66" customWidth="1"/>
    <col min="3847" max="3847" width="8.75" style="66" customWidth="1"/>
    <col min="3848" max="3848" width="8.375" style="66" customWidth="1"/>
    <col min="3849" max="3849" width="9.5" style="66" customWidth="1"/>
    <col min="3850" max="3850" width="10.375" style="66" customWidth="1"/>
    <col min="3851" max="3851" width="11.125" style="66" bestFit="1" customWidth="1"/>
    <col min="3852" max="3852" width="40.375" style="66" customWidth="1"/>
    <col min="3853" max="3853" width="22.375" style="66" customWidth="1"/>
    <col min="3854" max="4086" width="9" style="66"/>
    <col min="4087" max="4089" width="9" style="66" customWidth="1"/>
    <col min="4090" max="4090" width="22.625" style="66" bestFit="1" customWidth="1"/>
    <col min="4091" max="4091" width="9.25" style="66" bestFit="1" customWidth="1"/>
    <col min="4092" max="4092" width="9" style="66" customWidth="1"/>
    <col min="4093" max="4093" width="49.25" style="66" customWidth="1"/>
    <col min="4094" max="4098" width="9" style="66" customWidth="1"/>
    <col min="4099" max="4099" width="15.625" style="66" customWidth="1"/>
    <col min="4100" max="4100" width="8" style="66" bestFit="1" customWidth="1"/>
    <col min="4101" max="4101" width="52.875" style="66" customWidth="1"/>
    <col min="4102" max="4102" width="9" style="66" customWidth="1"/>
    <col min="4103" max="4103" width="8.75" style="66" customWidth="1"/>
    <col min="4104" max="4104" width="8.375" style="66" customWidth="1"/>
    <col min="4105" max="4105" width="9.5" style="66" customWidth="1"/>
    <col min="4106" max="4106" width="10.375" style="66" customWidth="1"/>
    <col min="4107" max="4107" width="11.125" style="66" bestFit="1" customWidth="1"/>
    <col min="4108" max="4108" width="40.375" style="66" customWidth="1"/>
    <col min="4109" max="4109" width="22.375" style="66" customWidth="1"/>
    <col min="4110" max="4342" width="9" style="66"/>
    <col min="4343" max="4345" width="9" style="66" customWidth="1"/>
    <col min="4346" max="4346" width="22.625" style="66" bestFit="1" customWidth="1"/>
    <col min="4347" max="4347" width="9.25" style="66" bestFit="1" customWidth="1"/>
    <col min="4348" max="4348" width="9" style="66" customWidth="1"/>
    <col min="4349" max="4349" width="49.25" style="66" customWidth="1"/>
    <col min="4350" max="4354" width="9" style="66" customWidth="1"/>
    <col min="4355" max="4355" width="15.625" style="66" customWidth="1"/>
    <col min="4356" max="4356" width="8" style="66" bestFit="1" customWidth="1"/>
    <col min="4357" max="4357" width="52.875" style="66" customWidth="1"/>
    <col min="4358" max="4358" width="9" style="66" customWidth="1"/>
    <col min="4359" max="4359" width="8.75" style="66" customWidth="1"/>
    <col min="4360" max="4360" width="8.375" style="66" customWidth="1"/>
    <col min="4361" max="4361" width="9.5" style="66" customWidth="1"/>
    <col min="4362" max="4362" width="10.375" style="66" customWidth="1"/>
    <col min="4363" max="4363" width="11.125" style="66" bestFit="1" customWidth="1"/>
    <col min="4364" max="4364" width="40.375" style="66" customWidth="1"/>
    <col min="4365" max="4365" width="22.375" style="66" customWidth="1"/>
    <col min="4366" max="4598" width="9" style="66"/>
    <col min="4599" max="4601" width="9" style="66" customWidth="1"/>
    <col min="4602" max="4602" width="22.625" style="66" bestFit="1" customWidth="1"/>
    <col min="4603" max="4603" width="9.25" style="66" bestFit="1" customWidth="1"/>
    <col min="4604" max="4604" width="9" style="66" customWidth="1"/>
    <col min="4605" max="4605" width="49.25" style="66" customWidth="1"/>
    <col min="4606" max="4610" width="9" style="66" customWidth="1"/>
    <col min="4611" max="4611" width="15.625" style="66" customWidth="1"/>
    <col min="4612" max="4612" width="8" style="66" bestFit="1" customWidth="1"/>
    <col min="4613" max="4613" width="52.875" style="66" customWidth="1"/>
    <col min="4614" max="4614" width="9" style="66" customWidth="1"/>
    <col min="4615" max="4615" width="8.75" style="66" customWidth="1"/>
    <col min="4616" max="4616" width="8.375" style="66" customWidth="1"/>
    <col min="4617" max="4617" width="9.5" style="66" customWidth="1"/>
    <col min="4618" max="4618" width="10.375" style="66" customWidth="1"/>
    <col min="4619" max="4619" width="11.125" style="66" bestFit="1" customWidth="1"/>
    <col min="4620" max="4620" width="40.375" style="66" customWidth="1"/>
    <col min="4621" max="4621" width="22.375" style="66" customWidth="1"/>
    <col min="4622" max="4854" width="9" style="66"/>
    <col min="4855" max="4857" width="9" style="66" customWidth="1"/>
    <col min="4858" max="4858" width="22.625" style="66" bestFit="1" customWidth="1"/>
    <col min="4859" max="4859" width="9.25" style="66" bestFit="1" customWidth="1"/>
    <col min="4860" max="4860" width="9" style="66" customWidth="1"/>
    <col min="4861" max="4861" width="49.25" style="66" customWidth="1"/>
    <col min="4862" max="4866" width="9" style="66" customWidth="1"/>
    <col min="4867" max="4867" width="15.625" style="66" customWidth="1"/>
    <col min="4868" max="4868" width="8" style="66" bestFit="1" customWidth="1"/>
    <col min="4869" max="4869" width="52.875" style="66" customWidth="1"/>
    <col min="4870" max="4870" width="9" style="66" customWidth="1"/>
    <col min="4871" max="4871" width="8.75" style="66" customWidth="1"/>
    <col min="4872" max="4872" width="8.375" style="66" customWidth="1"/>
    <col min="4873" max="4873" width="9.5" style="66" customWidth="1"/>
    <col min="4874" max="4874" width="10.375" style="66" customWidth="1"/>
    <col min="4875" max="4875" width="11.125" style="66" bestFit="1" customWidth="1"/>
    <col min="4876" max="4876" width="40.375" style="66" customWidth="1"/>
    <col min="4877" max="4877" width="22.375" style="66" customWidth="1"/>
    <col min="4878" max="5110" width="9" style="66"/>
    <col min="5111" max="5113" width="9" style="66" customWidth="1"/>
    <col min="5114" max="5114" width="22.625" style="66" bestFit="1" customWidth="1"/>
    <col min="5115" max="5115" width="9.25" style="66" bestFit="1" customWidth="1"/>
    <col min="5116" max="5116" width="9" style="66" customWidth="1"/>
    <col min="5117" max="5117" width="49.25" style="66" customWidth="1"/>
    <col min="5118" max="5122" width="9" style="66" customWidth="1"/>
    <col min="5123" max="5123" width="15.625" style="66" customWidth="1"/>
    <col min="5124" max="5124" width="8" style="66" bestFit="1" customWidth="1"/>
    <col min="5125" max="5125" width="52.875" style="66" customWidth="1"/>
    <col min="5126" max="5126" width="9" style="66" customWidth="1"/>
    <col min="5127" max="5127" width="8.75" style="66" customWidth="1"/>
    <col min="5128" max="5128" width="8.375" style="66" customWidth="1"/>
    <col min="5129" max="5129" width="9.5" style="66" customWidth="1"/>
    <col min="5130" max="5130" width="10.375" style="66" customWidth="1"/>
    <col min="5131" max="5131" width="11.125" style="66" bestFit="1" customWidth="1"/>
    <col min="5132" max="5132" width="40.375" style="66" customWidth="1"/>
    <col min="5133" max="5133" width="22.375" style="66" customWidth="1"/>
    <col min="5134" max="5366" width="9" style="66"/>
    <col min="5367" max="5369" width="9" style="66" customWidth="1"/>
    <col min="5370" max="5370" width="22.625" style="66" bestFit="1" customWidth="1"/>
    <col min="5371" max="5371" width="9.25" style="66" bestFit="1" customWidth="1"/>
    <col min="5372" max="5372" width="9" style="66" customWidth="1"/>
    <col min="5373" max="5373" width="49.25" style="66" customWidth="1"/>
    <col min="5374" max="5378" width="9" style="66" customWidth="1"/>
    <col min="5379" max="5379" width="15.625" style="66" customWidth="1"/>
    <col min="5380" max="5380" width="8" style="66" bestFit="1" customWidth="1"/>
    <col min="5381" max="5381" width="52.875" style="66" customWidth="1"/>
    <col min="5382" max="5382" width="9" style="66" customWidth="1"/>
    <col min="5383" max="5383" width="8.75" style="66" customWidth="1"/>
    <col min="5384" max="5384" width="8.375" style="66" customWidth="1"/>
    <col min="5385" max="5385" width="9.5" style="66" customWidth="1"/>
    <col min="5386" max="5386" width="10.375" style="66" customWidth="1"/>
    <col min="5387" max="5387" width="11.125" style="66" bestFit="1" customWidth="1"/>
    <col min="5388" max="5388" width="40.375" style="66" customWidth="1"/>
    <col min="5389" max="5389" width="22.375" style="66" customWidth="1"/>
    <col min="5390" max="5622" width="9" style="66"/>
    <col min="5623" max="5625" width="9" style="66" customWidth="1"/>
    <col min="5626" max="5626" width="22.625" style="66" bestFit="1" customWidth="1"/>
    <col min="5627" max="5627" width="9.25" style="66" bestFit="1" customWidth="1"/>
    <col min="5628" max="5628" width="9" style="66" customWidth="1"/>
    <col min="5629" max="5629" width="49.25" style="66" customWidth="1"/>
    <col min="5630" max="5634" width="9" style="66" customWidth="1"/>
    <col min="5635" max="5635" width="15.625" style="66" customWidth="1"/>
    <col min="5636" max="5636" width="8" style="66" bestFit="1" customWidth="1"/>
    <col min="5637" max="5637" width="52.875" style="66" customWidth="1"/>
    <col min="5638" max="5638" width="9" style="66" customWidth="1"/>
    <col min="5639" max="5639" width="8.75" style="66" customWidth="1"/>
    <col min="5640" max="5640" width="8.375" style="66" customWidth="1"/>
    <col min="5641" max="5641" width="9.5" style="66" customWidth="1"/>
    <col min="5642" max="5642" width="10.375" style="66" customWidth="1"/>
    <col min="5643" max="5643" width="11.125" style="66" bestFit="1" customWidth="1"/>
    <col min="5644" max="5644" width="40.375" style="66" customWidth="1"/>
    <col min="5645" max="5645" width="22.375" style="66" customWidth="1"/>
    <col min="5646" max="5878" width="9" style="66"/>
    <col min="5879" max="5881" width="9" style="66" customWidth="1"/>
    <col min="5882" max="5882" width="22.625" style="66" bestFit="1" customWidth="1"/>
    <col min="5883" max="5883" width="9.25" style="66" bestFit="1" customWidth="1"/>
    <col min="5884" max="5884" width="9" style="66" customWidth="1"/>
    <col min="5885" max="5885" width="49.25" style="66" customWidth="1"/>
    <col min="5886" max="5890" width="9" style="66" customWidth="1"/>
    <col min="5891" max="5891" width="15.625" style="66" customWidth="1"/>
    <col min="5892" max="5892" width="8" style="66" bestFit="1" customWidth="1"/>
    <col min="5893" max="5893" width="52.875" style="66" customWidth="1"/>
    <col min="5894" max="5894" width="9" style="66" customWidth="1"/>
    <col min="5895" max="5895" width="8.75" style="66" customWidth="1"/>
    <col min="5896" max="5896" width="8.375" style="66" customWidth="1"/>
    <col min="5897" max="5897" width="9.5" style="66" customWidth="1"/>
    <col min="5898" max="5898" width="10.375" style="66" customWidth="1"/>
    <col min="5899" max="5899" width="11.125" style="66" bestFit="1" customWidth="1"/>
    <col min="5900" max="5900" width="40.375" style="66" customWidth="1"/>
    <col min="5901" max="5901" width="22.375" style="66" customWidth="1"/>
    <col min="5902" max="6134" width="9" style="66"/>
    <col min="6135" max="6137" width="9" style="66" customWidth="1"/>
    <col min="6138" max="6138" width="22.625" style="66" bestFit="1" customWidth="1"/>
    <col min="6139" max="6139" width="9.25" style="66" bestFit="1" customWidth="1"/>
    <col min="6140" max="6140" width="9" style="66" customWidth="1"/>
    <col min="6141" max="6141" width="49.25" style="66" customWidth="1"/>
    <col min="6142" max="6146" width="9" style="66" customWidth="1"/>
    <col min="6147" max="6147" width="15.625" style="66" customWidth="1"/>
    <col min="6148" max="6148" width="8" style="66" bestFit="1" customWidth="1"/>
    <col min="6149" max="6149" width="52.875" style="66" customWidth="1"/>
    <col min="6150" max="6150" width="9" style="66" customWidth="1"/>
    <col min="6151" max="6151" width="8.75" style="66" customWidth="1"/>
    <col min="6152" max="6152" width="8.375" style="66" customWidth="1"/>
    <col min="6153" max="6153" width="9.5" style="66" customWidth="1"/>
    <col min="6154" max="6154" width="10.375" style="66" customWidth="1"/>
    <col min="6155" max="6155" width="11.125" style="66" bestFit="1" customWidth="1"/>
    <col min="6156" max="6156" width="40.375" style="66" customWidth="1"/>
    <col min="6157" max="6157" width="22.375" style="66" customWidth="1"/>
    <col min="6158" max="6390" width="9" style="66"/>
    <col min="6391" max="6393" width="9" style="66" customWidth="1"/>
    <col min="6394" max="6394" width="22.625" style="66" bestFit="1" customWidth="1"/>
    <col min="6395" max="6395" width="9.25" style="66" bestFit="1" customWidth="1"/>
    <col min="6396" max="6396" width="9" style="66" customWidth="1"/>
    <col min="6397" max="6397" width="49.25" style="66" customWidth="1"/>
    <col min="6398" max="6402" width="9" style="66" customWidth="1"/>
    <col min="6403" max="6403" width="15.625" style="66" customWidth="1"/>
    <col min="6404" max="6404" width="8" style="66" bestFit="1" customWidth="1"/>
    <col min="6405" max="6405" width="52.875" style="66" customWidth="1"/>
    <col min="6406" max="6406" width="9" style="66" customWidth="1"/>
    <col min="6407" max="6407" width="8.75" style="66" customWidth="1"/>
    <col min="6408" max="6408" width="8.375" style="66" customWidth="1"/>
    <col min="6409" max="6409" width="9.5" style="66" customWidth="1"/>
    <col min="6410" max="6410" width="10.375" style="66" customWidth="1"/>
    <col min="6411" max="6411" width="11.125" style="66" bestFit="1" customWidth="1"/>
    <col min="6412" max="6412" width="40.375" style="66" customWidth="1"/>
    <col min="6413" max="6413" width="22.375" style="66" customWidth="1"/>
    <col min="6414" max="6646" width="9" style="66"/>
    <col min="6647" max="6649" width="9" style="66" customWidth="1"/>
    <col min="6650" max="6650" width="22.625" style="66" bestFit="1" customWidth="1"/>
    <col min="6651" max="6651" width="9.25" style="66" bestFit="1" customWidth="1"/>
    <col min="6652" max="6652" width="9" style="66" customWidth="1"/>
    <col min="6653" max="6653" width="49.25" style="66" customWidth="1"/>
    <col min="6654" max="6658" width="9" style="66" customWidth="1"/>
    <col min="6659" max="6659" width="15.625" style="66" customWidth="1"/>
    <col min="6660" max="6660" width="8" style="66" bestFit="1" customWidth="1"/>
    <col min="6661" max="6661" width="52.875" style="66" customWidth="1"/>
    <col min="6662" max="6662" width="9" style="66" customWidth="1"/>
    <col min="6663" max="6663" width="8.75" style="66" customWidth="1"/>
    <col min="6664" max="6664" width="8.375" style="66" customWidth="1"/>
    <col min="6665" max="6665" width="9.5" style="66" customWidth="1"/>
    <col min="6666" max="6666" width="10.375" style="66" customWidth="1"/>
    <col min="6667" max="6667" width="11.125" style="66" bestFit="1" customWidth="1"/>
    <col min="6668" max="6668" width="40.375" style="66" customWidth="1"/>
    <col min="6669" max="6669" width="22.375" style="66" customWidth="1"/>
    <col min="6670" max="6902" width="9" style="66"/>
    <col min="6903" max="6905" width="9" style="66" customWidth="1"/>
    <col min="6906" max="6906" width="22.625" style="66" bestFit="1" customWidth="1"/>
    <col min="6907" max="6907" width="9.25" style="66" bestFit="1" customWidth="1"/>
    <col min="6908" max="6908" width="9" style="66" customWidth="1"/>
    <col min="6909" max="6909" width="49.25" style="66" customWidth="1"/>
    <col min="6910" max="6914" width="9" style="66" customWidth="1"/>
    <col min="6915" max="6915" width="15.625" style="66" customWidth="1"/>
    <col min="6916" max="6916" width="8" style="66" bestFit="1" customWidth="1"/>
    <col min="6917" max="6917" width="52.875" style="66" customWidth="1"/>
    <col min="6918" max="6918" width="9" style="66" customWidth="1"/>
    <col min="6919" max="6919" width="8.75" style="66" customWidth="1"/>
    <col min="6920" max="6920" width="8.375" style="66" customWidth="1"/>
    <col min="6921" max="6921" width="9.5" style="66" customWidth="1"/>
    <col min="6922" max="6922" width="10.375" style="66" customWidth="1"/>
    <col min="6923" max="6923" width="11.125" style="66" bestFit="1" customWidth="1"/>
    <col min="6924" max="6924" width="40.375" style="66" customWidth="1"/>
    <col min="6925" max="6925" width="22.375" style="66" customWidth="1"/>
    <col min="6926" max="7158" width="9" style="66"/>
    <col min="7159" max="7161" width="9" style="66" customWidth="1"/>
    <col min="7162" max="7162" width="22.625" style="66" bestFit="1" customWidth="1"/>
    <col min="7163" max="7163" width="9.25" style="66" bestFit="1" customWidth="1"/>
    <col min="7164" max="7164" width="9" style="66" customWidth="1"/>
    <col min="7165" max="7165" width="49.25" style="66" customWidth="1"/>
    <col min="7166" max="7170" width="9" style="66" customWidth="1"/>
    <col min="7171" max="7171" width="15.625" style="66" customWidth="1"/>
    <col min="7172" max="7172" width="8" style="66" bestFit="1" customWidth="1"/>
    <col min="7173" max="7173" width="52.875" style="66" customWidth="1"/>
    <col min="7174" max="7174" width="9" style="66" customWidth="1"/>
    <col min="7175" max="7175" width="8.75" style="66" customWidth="1"/>
    <col min="7176" max="7176" width="8.375" style="66" customWidth="1"/>
    <col min="7177" max="7177" width="9.5" style="66" customWidth="1"/>
    <col min="7178" max="7178" width="10.375" style="66" customWidth="1"/>
    <col min="7179" max="7179" width="11.125" style="66" bestFit="1" customWidth="1"/>
    <col min="7180" max="7180" width="40.375" style="66" customWidth="1"/>
    <col min="7181" max="7181" width="22.375" style="66" customWidth="1"/>
    <col min="7182" max="7414" width="9" style="66"/>
    <col min="7415" max="7417" width="9" style="66" customWidth="1"/>
    <col min="7418" max="7418" width="22.625" style="66" bestFit="1" customWidth="1"/>
    <col min="7419" max="7419" width="9.25" style="66" bestFit="1" customWidth="1"/>
    <col min="7420" max="7420" width="9" style="66" customWidth="1"/>
    <col min="7421" max="7421" width="49.25" style="66" customWidth="1"/>
    <col min="7422" max="7426" width="9" style="66" customWidth="1"/>
    <col min="7427" max="7427" width="15.625" style="66" customWidth="1"/>
    <col min="7428" max="7428" width="8" style="66" bestFit="1" customWidth="1"/>
    <col min="7429" max="7429" width="52.875" style="66" customWidth="1"/>
    <col min="7430" max="7430" width="9" style="66" customWidth="1"/>
    <col min="7431" max="7431" width="8.75" style="66" customWidth="1"/>
    <col min="7432" max="7432" width="8.375" style="66" customWidth="1"/>
    <col min="7433" max="7433" width="9.5" style="66" customWidth="1"/>
    <col min="7434" max="7434" width="10.375" style="66" customWidth="1"/>
    <col min="7435" max="7435" width="11.125" style="66" bestFit="1" customWidth="1"/>
    <col min="7436" max="7436" width="40.375" style="66" customWidth="1"/>
    <col min="7437" max="7437" width="22.375" style="66" customWidth="1"/>
    <col min="7438" max="7670" width="9" style="66"/>
    <col min="7671" max="7673" width="9" style="66" customWidth="1"/>
    <col min="7674" max="7674" width="22.625" style="66" bestFit="1" customWidth="1"/>
    <col min="7675" max="7675" width="9.25" style="66" bestFit="1" customWidth="1"/>
    <col min="7676" max="7676" width="9" style="66" customWidth="1"/>
    <col min="7677" max="7677" width="49.25" style="66" customWidth="1"/>
    <col min="7678" max="7682" width="9" style="66" customWidth="1"/>
    <col min="7683" max="7683" width="15.625" style="66" customWidth="1"/>
    <col min="7684" max="7684" width="8" style="66" bestFit="1" customWidth="1"/>
    <col min="7685" max="7685" width="52.875" style="66" customWidth="1"/>
    <col min="7686" max="7686" width="9" style="66" customWidth="1"/>
    <col min="7687" max="7687" width="8.75" style="66" customWidth="1"/>
    <col min="7688" max="7688" width="8.375" style="66" customWidth="1"/>
    <col min="7689" max="7689" width="9.5" style="66" customWidth="1"/>
    <col min="7690" max="7690" width="10.375" style="66" customWidth="1"/>
    <col min="7691" max="7691" width="11.125" style="66" bestFit="1" customWidth="1"/>
    <col min="7692" max="7692" width="40.375" style="66" customWidth="1"/>
    <col min="7693" max="7693" width="22.375" style="66" customWidth="1"/>
    <col min="7694" max="7926" width="9" style="66"/>
    <col min="7927" max="7929" width="9" style="66" customWidth="1"/>
    <col min="7930" max="7930" width="22.625" style="66" bestFit="1" customWidth="1"/>
    <col min="7931" max="7931" width="9.25" style="66" bestFit="1" customWidth="1"/>
    <col min="7932" max="7932" width="9" style="66" customWidth="1"/>
    <col min="7933" max="7933" width="49.25" style="66" customWidth="1"/>
    <col min="7934" max="7938" width="9" style="66" customWidth="1"/>
    <col min="7939" max="7939" width="15.625" style="66" customWidth="1"/>
    <col min="7940" max="7940" width="8" style="66" bestFit="1" customWidth="1"/>
    <col min="7941" max="7941" width="52.875" style="66" customWidth="1"/>
    <col min="7942" max="7942" width="9" style="66" customWidth="1"/>
    <col min="7943" max="7943" width="8.75" style="66" customWidth="1"/>
    <col min="7944" max="7944" width="8.375" style="66" customWidth="1"/>
    <col min="7945" max="7945" width="9.5" style="66" customWidth="1"/>
    <col min="7946" max="7946" width="10.375" style="66" customWidth="1"/>
    <col min="7947" max="7947" width="11.125" style="66" bestFit="1" customWidth="1"/>
    <col min="7948" max="7948" width="40.375" style="66" customWidth="1"/>
    <col min="7949" max="7949" width="22.375" style="66" customWidth="1"/>
    <col min="7950" max="8182" width="9" style="66"/>
    <col min="8183" max="8185" width="9" style="66" customWidth="1"/>
    <col min="8186" max="8186" width="22.625" style="66" bestFit="1" customWidth="1"/>
    <col min="8187" max="8187" width="9.25" style="66" bestFit="1" customWidth="1"/>
    <col min="8188" max="8188" width="9" style="66" customWidth="1"/>
    <col min="8189" max="8189" width="49.25" style="66" customWidth="1"/>
    <col min="8190" max="8194" width="9" style="66" customWidth="1"/>
    <col min="8195" max="8195" width="15.625" style="66" customWidth="1"/>
    <col min="8196" max="8196" width="8" style="66" bestFit="1" customWidth="1"/>
    <col min="8197" max="8197" width="52.875" style="66" customWidth="1"/>
    <col min="8198" max="8198" width="9" style="66" customWidth="1"/>
    <col min="8199" max="8199" width="8.75" style="66" customWidth="1"/>
    <col min="8200" max="8200" width="8.375" style="66" customWidth="1"/>
    <col min="8201" max="8201" width="9.5" style="66" customWidth="1"/>
    <col min="8202" max="8202" width="10.375" style="66" customWidth="1"/>
    <col min="8203" max="8203" width="11.125" style="66" bestFit="1" customWidth="1"/>
    <col min="8204" max="8204" width="40.375" style="66" customWidth="1"/>
    <col min="8205" max="8205" width="22.375" style="66" customWidth="1"/>
    <col min="8206" max="8438" width="9" style="66"/>
    <col min="8439" max="8441" width="9" style="66" customWidth="1"/>
    <col min="8442" max="8442" width="22.625" style="66" bestFit="1" customWidth="1"/>
    <col min="8443" max="8443" width="9.25" style="66" bestFit="1" customWidth="1"/>
    <col min="8444" max="8444" width="9" style="66" customWidth="1"/>
    <col min="8445" max="8445" width="49.25" style="66" customWidth="1"/>
    <col min="8446" max="8450" width="9" style="66" customWidth="1"/>
    <col min="8451" max="8451" width="15.625" style="66" customWidth="1"/>
    <col min="8452" max="8452" width="8" style="66" bestFit="1" customWidth="1"/>
    <col min="8453" max="8453" width="52.875" style="66" customWidth="1"/>
    <col min="8454" max="8454" width="9" style="66" customWidth="1"/>
    <col min="8455" max="8455" width="8.75" style="66" customWidth="1"/>
    <col min="8456" max="8456" width="8.375" style="66" customWidth="1"/>
    <col min="8457" max="8457" width="9.5" style="66" customWidth="1"/>
    <col min="8458" max="8458" width="10.375" style="66" customWidth="1"/>
    <col min="8459" max="8459" width="11.125" style="66" bestFit="1" customWidth="1"/>
    <col min="8460" max="8460" width="40.375" style="66" customWidth="1"/>
    <col min="8461" max="8461" width="22.375" style="66" customWidth="1"/>
    <col min="8462" max="8694" width="9" style="66"/>
    <col min="8695" max="8697" width="9" style="66" customWidth="1"/>
    <col min="8698" max="8698" width="22.625" style="66" bestFit="1" customWidth="1"/>
    <col min="8699" max="8699" width="9.25" style="66" bestFit="1" customWidth="1"/>
    <col min="8700" max="8700" width="9" style="66" customWidth="1"/>
    <col min="8701" max="8701" width="49.25" style="66" customWidth="1"/>
    <col min="8702" max="8706" width="9" style="66" customWidth="1"/>
    <col min="8707" max="8707" width="15.625" style="66" customWidth="1"/>
    <col min="8708" max="8708" width="8" style="66" bestFit="1" customWidth="1"/>
    <col min="8709" max="8709" width="52.875" style="66" customWidth="1"/>
    <col min="8710" max="8710" width="9" style="66" customWidth="1"/>
    <col min="8711" max="8711" width="8.75" style="66" customWidth="1"/>
    <col min="8712" max="8712" width="8.375" style="66" customWidth="1"/>
    <col min="8713" max="8713" width="9.5" style="66" customWidth="1"/>
    <col min="8714" max="8714" width="10.375" style="66" customWidth="1"/>
    <col min="8715" max="8715" width="11.125" style="66" bestFit="1" customWidth="1"/>
    <col min="8716" max="8716" width="40.375" style="66" customWidth="1"/>
    <col min="8717" max="8717" width="22.375" style="66" customWidth="1"/>
    <col min="8718" max="8950" width="9" style="66"/>
    <col min="8951" max="8953" width="9" style="66" customWidth="1"/>
    <col min="8954" max="8954" width="22.625" style="66" bestFit="1" customWidth="1"/>
    <col min="8955" max="8955" width="9.25" style="66" bestFit="1" customWidth="1"/>
    <col min="8956" max="8956" width="9" style="66" customWidth="1"/>
    <col min="8957" max="8957" width="49.25" style="66" customWidth="1"/>
    <col min="8958" max="8962" width="9" style="66" customWidth="1"/>
    <col min="8963" max="8963" width="15.625" style="66" customWidth="1"/>
    <col min="8964" max="8964" width="8" style="66" bestFit="1" customWidth="1"/>
    <col min="8965" max="8965" width="52.875" style="66" customWidth="1"/>
    <col min="8966" max="8966" width="9" style="66" customWidth="1"/>
    <col min="8967" max="8967" width="8.75" style="66" customWidth="1"/>
    <col min="8968" max="8968" width="8.375" style="66" customWidth="1"/>
    <col min="8969" max="8969" width="9.5" style="66" customWidth="1"/>
    <col min="8970" max="8970" width="10.375" style="66" customWidth="1"/>
    <col min="8971" max="8971" width="11.125" style="66" bestFit="1" customWidth="1"/>
    <col min="8972" max="8972" width="40.375" style="66" customWidth="1"/>
    <col min="8973" max="8973" width="22.375" style="66" customWidth="1"/>
    <col min="8974" max="9206" width="9" style="66"/>
    <col min="9207" max="9209" width="9" style="66" customWidth="1"/>
    <col min="9210" max="9210" width="22.625" style="66" bestFit="1" customWidth="1"/>
    <col min="9211" max="9211" width="9.25" style="66" bestFit="1" customWidth="1"/>
    <col min="9212" max="9212" width="9" style="66" customWidth="1"/>
    <col min="9213" max="9213" width="49.25" style="66" customWidth="1"/>
    <col min="9214" max="9218" width="9" style="66" customWidth="1"/>
    <col min="9219" max="9219" width="15.625" style="66" customWidth="1"/>
    <col min="9220" max="9220" width="8" style="66" bestFit="1" customWidth="1"/>
    <col min="9221" max="9221" width="52.875" style="66" customWidth="1"/>
    <col min="9222" max="9222" width="9" style="66" customWidth="1"/>
    <col min="9223" max="9223" width="8.75" style="66" customWidth="1"/>
    <col min="9224" max="9224" width="8.375" style="66" customWidth="1"/>
    <col min="9225" max="9225" width="9.5" style="66" customWidth="1"/>
    <col min="9226" max="9226" width="10.375" style="66" customWidth="1"/>
    <col min="9227" max="9227" width="11.125" style="66" bestFit="1" customWidth="1"/>
    <col min="9228" max="9228" width="40.375" style="66" customWidth="1"/>
    <col min="9229" max="9229" width="22.375" style="66" customWidth="1"/>
    <col min="9230" max="9462" width="9" style="66"/>
    <col min="9463" max="9465" width="9" style="66" customWidth="1"/>
    <col min="9466" max="9466" width="22.625" style="66" bestFit="1" customWidth="1"/>
    <col min="9467" max="9467" width="9.25" style="66" bestFit="1" customWidth="1"/>
    <col min="9468" max="9468" width="9" style="66" customWidth="1"/>
    <col min="9469" max="9469" width="49.25" style="66" customWidth="1"/>
    <col min="9470" max="9474" width="9" style="66" customWidth="1"/>
    <col min="9475" max="9475" width="15.625" style="66" customWidth="1"/>
    <col min="9476" max="9476" width="8" style="66" bestFit="1" customWidth="1"/>
    <col min="9477" max="9477" width="52.875" style="66" customWidth="1"/>
    <col min="9478" max="9478" width="9" style="66" customWidth="1"/>
    <col min="9479" max="9479" width="8.75" style="66" customWidth="1"/>
    <col min="9480" max="9480" width="8.375" style="66" customWidth="1"/>
    <col min="9481" max="9481" width="9.5" style="66" customWidth="1"/>
    <col min="9482" max="9482" width="10.375" style="66" customWidth="1"/>
    <col min="9483" max="9483" width="11.125" style="66" bestFit="1" customWidth="1"/>
    <col min="9484" max="9484" width="40.375" style="66" customWidth="1"/>
    <col min="9485" max="9485" width="22.375" style="66" customWidth="1"/>
    <col min="9486" max="9718" width="9" style="66"/>
    <col min="9719" max="9721" width="9" style="66" customWidth="1"/>
    <col min="9722" max="9722" width="22.625" style="66" bestFit="1" customWidth="1"/>
    <col min="9723" max="9723" width="9.25" style="66" bestFit="1" customWidth="1"/>
    <col min="9724" max="9724" width="9" style="66" customWidth="1"/>
    <col min="9725" max="9725" width="49.25" style="66" customWidth="1"/>
    <col min="9726" max="9730" width="9" style="66" customWidth="1"/>
    <col min="9731" max="9731" width="15.625" style="66" customWidth="1"/>
    <col min="9732" max="9732" width="8" style="66" bestFit="1" customWidth="1"/>
    <col min="9733" max="9733" width="52.875" style="66" customWidth="1"/>
    <col min="9734" max="9734" width="9" style="66" customWidth="1"/>
    <col min="9735" max="9735" width="8.75" style="66" customWidth="1"/>
    <col min="9736" max="9736" width="8.375" style="66" customWidth="1"/>
    <col min="9737" max="9737" width="9.5" style="66" customWidth="1"/>
    <col min="9738" max="9738" width="10.375" style="66" customWidth="1"/>
    <col min="9739" max="9739" width="11.125" style="66" bestFit="1" customWidth="1"/>
    <col min="9740" max="9740" width="40.375" style="66" customWidth="1"/>
    <col min="9741" max="9741" width="22.375" style="66" customWidth="1"/>
    <col min="9742" max="9974" width="9" style="66"/>
    <col min="9975" max="9977" width="9" style="66" customWidth="1"/>
    <col min="9978" max="9978" width="22.625" style="66" bestFit="1" customWidth="1"/>
    <col min="9979" max="9979" width="9.25" style="66" bestFit="1" customWidth="1"/>
    <col min="9980" max="9980" width="9" style="66" customWidth="1"/>
    <col min="9981" max="9981" width="49.25" style="66" customWidth="1"/>
    <col min="9982" max="9986" width="9" style="66" customWidth="1"/>
    <col min="9987" max="9987" width="15.625" style="66" customWidth="1"/>
    <col min="9988" max="9988" width="8" style="66" bestFit="1" customWidth="1"/>
    <col min="9989" max="9989" width="52.875" style="66" customWidth="1"/>
    <col min="9990" max="9990" width="9" style="66" customWidth="1"/>
    <col min="9991" max="9991" width="8.75" style="66" customWidth="1"/>
    <col min="9992" max="9992" width="8.375" style="66" customWidth="1"/>
    <col min="9993" max="9993" width="9.5" style="66" customWidth="1"/>
    <col min="9994" max="9994" width="10.375" style="66" customWidth="1"/>
    <col min="9995" max="9995" width="11.125" style="66" bestFit="1" customWidth="1"/>
    <col min="9996" max="9996" width="40.375" style="66" customWidth="1"/>
    <col min="9997" max="9997" width="22.375" style="66" customWidth="1"/>
    <col min="9998" max="10230" width="9" style="66"/>
    <col min="10231" max="10233" width="9" style="66" customWidth="1"/>
    <col min="10234" max="10234" width="22.625" style="66" bestFit="1" customWidth="1"/>
    <col min="10235" max="10235" width="9.25" style="66" bestFit="1" customWidth="1"/>
    <col min="10236" max="10236" width="9" style="66" customWidth="1"/>
    <col min="10237" max="10237" width="49.25" style="66" customWidth="1"/>
    <col min="10238" max="10242" width="9" style="66" customWidth="1"/>
    <col min="10243" max="10243" width="15.625" style="66" customWidth="1"/>
    <col min="10244" max="10244" width="8" style="66" bestFit="1" customWidth="1"/>
    <col min="10245" max="10245" width="52.875" style="66" customWidth="1"/>
    <col min="10246" max="10246" width="9" style="66" customWidth="1"/>
    <col min="10247" max="10247" width="8.75" style="66" customWidth="1"/>
    <col min="10248" max="10248" width="8.375" style="66" customWidth="1"/>
    <col min="10249" max="10249" width="9.5" style="66" customWidth="1"/>
    <col min="10250" max="10250" width="10.375" style="66" customWidth="1"/>
    <col min="10251" max="10251" width="11.125" style="66" bestFit="1" customWidth="1"/>
    <col min="10252" max="10252" width="40.375" style="66" customWidth="1"/>
    <col min="10253" max="10253" width="22.375" style="66" customWidth="1"/>
    <col min="10254" max="10486" width="9" style="66"/>
    <col min="10487" max="10489" width="9" style="66" customWidth="1"/>
    <col min="10490" max="10490" width="22.625" style="66" bestFit="1" customWidth="1"/>
    <col min="10491" max="10491" width="9.25" style="66" bestFit="1" customWidth="1"/>
    <col min="10492" max="10492" width="9" style="66" customWidth="1"/>
    <col min="10493" max="10493" width="49.25" style="66" customWidth="1"/>
    <col min="10494" max="10498" width="9" style="66" customWidth="1"/>
    <col min="10499" max="10499" width="15.625" style="66" customWidth="1"/>
    <col min="10500" max="10500" width="8" style="66" bestFit="1" customWidth="1"/>
    <col min="10501" max="10501" width="52.875" style="66" customWidth="1"/>
    <col min="10502" max="10502" width="9" style="66" customWidth="1"/>
    <col min="10503" max="10503" width="8.75" style="66" customWidth="1"/>
    <col min="10504" max="10504" width="8.375" style="66" customWidth="1"/>
    <col min="10505" max="10505" width="9.5" style="66" customWidth="1"/>
    <col min="10506" max="10506" width="10.375" style="66" customWidth="1"/>
    <col min="10507" max="10507" width="11.125" style="66" bestFit="1" customWidth="1"/>
    <col min="10508" max="10508" width="40.375" style="66" customWidth="1"/>
    <col min="10509" max="10509" width="22.375" style="66" customWidth="1"/>
    <col min="10510" max="10742" width="9" style="66"/>
    <col min="10743" max="10745" width="9" style="66" customWidth="1"/>
    <col min="10746" max="10746" width="22.625" style="66" bestFit="1" customWidth="1"/>
    <col min="10747" max="10747" width="9.25" style="66" bestFit="1" customWidth="1"/>
    <col min="10748" max="10748" width="9" style="66" customWidth="1"/>
    <col min="10749" max="10749" width="49.25" style="66" customWidth="1"/>
    <col min="10750" max="10754" width="9" style="66" customWidth="1"/>
    <col min="10755" max="10755" width="15.625" style="66" customWidth="1"/>
    <col min="10756" max="10756" width="8" style="66" bestFit="1" customWidth="1"/>
    <col min="10757" max="10757" width="52.875" style="66" customWidth="1"/>
    <col min="10758" max="10758" width="9" style="66" customWidth="1"/>
    <col min="10759" max="10759" width="8.75" style="66" customWidth="1"/>
    <col min="10760" max="10760" width="8.375" style="66" customWidth="1"/>
    <col min="10761" max="10761" width="9.5" style="66" customWidth="1"/>
    <col min="10762" max="10762" width="10.375" style="66" customWidth="1"/>
    <col min="10763" max="10763" width="11.125" style="66" bestFit="1" customWidth="1"/>
    <col min="10764" max="10764" width="40.375" style="66" customWidth="1"/>
    <col min="10765" max="10765" width="22.375" style="66" customWidth="1"/>
    <col min="10766" max="10998" width="9" style="66"/>
    <col min="10999" max="11001" width="9" style="66" customWidth="1"/>
    <col min="11002" max="11002" width="22.625" style="66" bestFit="1" customWidth="1"/>
    <col min="11003" max="11003" width="9.25" style="66" bestFit="1" customWidth="1"/>
    <col min="11004" max="11004" width="9" style="66" customWidth="1"/>
    <col min="11005" max="11005" width="49.25" style="66" customWidth="1"/>
    <col min="11006" max="11010" width="9" style="66" customWidth="1"/>
    <col min="11011" max="11011" width="15.625" style="66" customWidth="1"/>
    <col min="11012" max="11012" width="8" style="66" bestFit="1" customWidth="1"/>
    <col min="11013" max="11013" width="52.875" style="66" customWidth="1"/>
    <col min="11014" max="11014" width="9" style="66" customWidth="1"/>
    <col min="11015" max="11015" width="8.75" style="66" customWidth="1"/>
    <col min="11016" max="11016" width="8.375" style="66" customWidth="1"/>
    <col min="11017" max="11017" width="9.5" style="66" customWidth="1"/>
    <col min="11018" max="11018" width="10.375" style="66" customWidth="1"/>
    <col min="11019" max="11019" width="11.125" style="66" bestFit="1" customWidth="1"/>
    <col min="11020" max="11020" width="40.375" style="66" customWidth="1"/>
    <col min="11021" max="11021" width="22.375" style="66" customWidth="1"/>
    <col min="11022" max="11254" width="9" style="66"/>
    <col min="11255" max="11257" width="9" style="66" customWidth="1"/>
    <col min="11258" max="11258" width="22.625" style="66" bestFit="1" customWidth="1"/>
    <col min="11259" max="11259" width="9.25" style="66" bestFit="1" customWidth="1"/>
    <col min="11260" max="11260" width="9" style="66" customWidth="1"/>
    <col min="11261" max="11261" width="49.25" style="66" customWidth="1"/>
    <col min="11262" max="11266" width="9" style="66" customWidth="1"/>
    <col min="11267" max="11267" width="15.625" style="66" customWidth="1"/>
    <col min="11268" max="11268" width="8" style="66" bestFit="1" customWidth="1"/>
    <col min="11269" max="11269" width="52.875" style="66" customWidth="1"/>
    <col min="11270" max="11270" width="9" style="66" customWidth="1"/>
    <col min="11271" max="11271" width="8.75" style="66" customWidth="1"/>
    <col min="11272" max="11272" width="8.375" style="66" customWidth="1"/>
    <col min="11273" max="11273" width="9.5" style="66" customWidth="1"/>
    <col min="11274" max="11274" width="10.375" style="66" customWidth="1"/>
    <col min="11275" max="11275" width="11.125" style="66" bestFit="1" customWidth="1"/>
    <col min="11276" max="11276" width="40.375" style="66" customWidth="1"/>
    <col min="11277" max="11277" width="22.375" style="66" customWidth="1"/>
    <col min="11278" max="11510" width="9" style="66"/>
    <col min="11511" max="11513" width="9" style="66" customWidth="1"/>
    <col min="11514" max="11514" width="22.625" style="66" bestFit="1" customWidth="1"/>
    <col min="11515" max="11515" width="9.25" style="66" bestFit="1" customWidth="1"/>
    <col min="11516" max="11516" width="9" style="66" customWidth="1"/>
    <col min="11517" max="11517" width="49.25" style="66" customWidth="1"/>
    <col min="11518" max="11522" width="9" style="66" customWidth="1"/>
    <col min="11523" max="11523" width="15.625" style="66" customWidth="1"/>
    <col min="11524" max="11524" width="8" style="66" bestFit="1" customWidth="1"/>
    <col min="11525" max="11525" width="52.875" style="66" customWidth="1"/>
    <col min="11526" max="11526" width="9" style="66" customWidth="1"/>
    <col min="11527" max="11527" width="8.75" style="66" customWidth="1"/>
    <col min="11528" max="11528" width="8.375" style="66" customWidth="1"/>
    <col min="11529" max="11529" width="9.5" style="66" customWidth="1"/>
    <col min="11530" max="11530" width="10.375" style="66" customWidth="1"/>
    <col min="11531" max="11531" width="11.125" style="66" bestFit="1" customWidth="1"/>
    <col min="11532" max="11532" width="40.375" style="66" customWidth="1"/>
    <col min="11533" max="11533" width="22.375" style="66" customWidth="1"/>
    <col min="11534" max="11766" width="9" style="66"/>
    <col min="11767" max="11769" width="9" style="66" customWidth="1"/>
    <col min="11770" max="11770" width="22.625" style="66" bestFit="1" customWidth="1"/>
    <col min="11771" max="11771" width="9.25" style="66" bestFit="1" customWidth="1"/>
    <col min="11772" max="11772" width="9" style="66" customWidth="1"/>
    <col min="11773" max="11773" width="49.25" style="66" customWidth="1"/>
    <col min="11774" max="11778" width="9" style="66" customWidth="1"/>
    <col min="11779" max="11779" width="15.625" style="66" customWidth="1"/>
    <col min="11780" max="11780" width="8" style="66" bestFit="1" customWidth="1"/>
    <col min="11781" max="11781" width="52.875" style="66" customWidth="1"/>
    <col min="11782" max="11782" width="9" style="66" customWidth="1"/>
    <col min="11783" max="11783" width="8.75" style="66" customWidth="1"/>
    <col min="11784" max="11784" width="8.375" style="66" customWidth="1"/>
    <col min="11785" max="11785" width="9.5" style="66" customWidth="1"/>
    <col min="11786" max="11786" width="10.375" style="66" customWidth="1"/>
    <col min="11787" max="11787" width="11.125" style="66" bestFit="1" customWidth="1"/>
    <col min="11788" max="11788" width="40.375" style="66" customWidth="1"/>
    <col min="11789" max="11789" width="22.375" style="66" customWidth="1"/>
    <col min="11790" max="12022" width="9" style="66"/>
    <col min="12023" max="12025" width="9" style="66" customWidth="1"/>
    <col min="12026" max="12026" width="22.625" style="66" bestFit="1" customWidth="1"/>
    <col min="12027" max="12027" width="9.25" style="66" bestFit="1" customWidth="1"/>
    <col min="12028" max="12028" width="9" style="66" customWidth="1"/>
    <col min="12029" max="12029" width="49.25" style="66" customWidth="1"/>
    <col min="12030" max="12034" width="9" style="66" customWidth="1"/>
    <col min="12035" max="12035" width="15.625" style="66" customWidth="1"/>
    <col min="12036" max="12036" width="8" style="66" bestFit="1" customWidth="1"/>
    <col min="12037" max="12037" width="52.875" style="66" customWidth="1"/>
    <col min="12038" max="12038" width="9" style="66" customWidth="1"/>
    <col min="12039" max="12039" width="8.75" style="66" customWidth="1"/>
    <col min="12040" max="12040" width="8.375" style="66" customWidth="1"/>
    <col min="12041" max="12041" width="9.5" style="66" customWidth="1"/>
    <col min="12042" max="12042" width="10.375" style="66" customWidth="1"/>
    <col min="12043" max="12043" width="11.125" style="66" bestFit="1" customWidth="1"/>
    <col min="12044" max="12044" width="40.375" style="66" customWidth="1"/>
    <col min="12045" max="12045" width="22.375" style="66" customWidth="1"/>
    <col min="12046" max="12278" width="9" style="66"/>
    <col min="12279" max="12281" width="9" style="66" customWidth="1"/>
    <col min="12282" max="12282" width="22.625" style="66" bestFit="1" customWidth="1"/>
    <col min="12283" max="12283" width="9.25" style="66" bestFit="1" customWidth="1"/>
    <col min="12284" max="12284" width="9" style="66" customWidth="1"/>
    <col min="12285" max="12285" width="49.25" style="66" customWidth="1"/>
    <col min="12286" max="12290" width="9" style="66" customWidth="1"/>
    <col min="12291" max="12291" width="15.625" style="66" customWidth="1"/>
    <col min="12292" max="12292" width="8" style="66" bestFit="1" customWidth="1"/>
    <col min="12293" max="12293" width="52.875" style="66" customWidth="1"/>
    <col min="12294" max="12294" width="9" style="66" customWidth="1"/>
    <col min="12295" max="12295" width="8.75" style="66" customWidth="1"/>
    <col min="12296" max="12296" width="8.375" style="66" customWidth="1"/>
    <col min="12297" max="12297" width="9.5" style="66" customWidth="1"/>
    <col min="12298" max="12298" width="10.375" style="66" customWidth="1"/>
    <col min="12299" max="12299" width="11.125" style="66" bestFit="1" customWidth="1"/>
    <col min="12300" max="12300" width="40.375" style="66" customWidth="1"/>
    <col min="12301" max="12301" width="22.375" style="66" customWidth="1"/>
    <col min="12302" max="12534" width="9" style="66"/>
    <col min="12535" max="12537" width="9" style="66" customWidth="1"/>
    <col min="12538" max="12538" width="22.625" style="66" bestFit="1" customWidth="1"/>
    <col min="12539" max="12539" width="9.25" style="66" bestFit="1" customWidth="1"/>
    <col min="12540" max="12540" width="9" style="66" customWidth="1"/>
    <col min="12541" max="12541" width="49.25" style="66" customWidth="1"/>
    <col min="12542" max="12546" width="9" style="66" customWidth="1"/>
    <col min="12547" max="12547" width="15.625" style="66" customWidth="1"/>
    <col min="12548" max="12548" width="8" style="66" bestFit="1" customWidth="1"/>
    <col min="12549" max="12549" width="52.875" style="66" customWidth="1"/>
    <col min="12550" max="12550" width="9" style="66" customWidth="1"/>
    <col min="12551" max="12551" width="8.75" style="66" customWidth="1"/>
    <col min="12552" max="12552" width="8.375" style="66" customWidth="1"/>
    <col min="12553" max="12553" width="9.5" style="66" customWidth="1"/>
    <col min="12554" max="12554" width="10.375" style="66" customWidth="1"/>
    <col min="12555" max="12555" width="11.125" style="66" bestFit="1" customWidth="1"/>
    <col min="12556" max="12556" width="40.375" style="66" customWidth="1"/>
    <col min="12557" max="12557" width="22.375" style="66" customWidth="1"/>
    <col min="12558" max="12790" width="9" style="66"/>
    <col min="12791" max="12793" width="9" style="66" customWidth="1"/>
    <col min="12794" max="12794" width="22.625" style="66" bestFit="1" customWidth="1"/>
    <col min="12795" max="12795" width="9.25" style="66" bestFit="1" customWidth="1"/>
    <col min="12796" max="12796" width="9" style="66" customWidth="1"/>
    <col min="12797" max="12797" width="49.25" style="66" customWidth="1"/>
    <col min="12798" max="12802" width="9" style="66" customWidth="1"/>
    <col min="12803" max="12803" width="15.625" style="66" customWidth="1"/>
    <col min="12804" max="12804" width="8" style="66" bestFit="1" customWidth="1"/>
    <col min="12805" max="12805" width="52.875" style="66" customWidth="1"/>
    <col min="12806" max="12806" width="9" style="66" customWidth="1"/>
    <col min="12807" max="12807" width="8.75" style="66" customWidth="1"/>
    <col min="12808" max="12808" width="8.375" style="66" customWidth="1"/>
    <col min="12809" max="12809" width="9.5" style="66" customWidth="1"/>
    <col min="12810" max="12810" width="10.375" style="66" customWidth="1"/>
    <col min="12811" max="12811" width="11.125" style="66" bestFit="1" customWidth="1"/>
    <col min="12812" max="12812" width="40.375" style="66" customWidth="1"/>
    <col min="12813" max="12813" width="22.375" style="66" customWidth="1"/>
    <col min="12814" max="13046" width="9" style="66"/>
    <col min="13047" max="13049" width="9" style="66" customWidth="1"/>
    <col min="13050" max="13050" width="22.625" style="66" bestFit="1" customWidth="1"/>
    <col min="13051" max="13051" width="9.25" style="66" bestFit="1" customWidth="1"/>
    <col min="13052" max="13052" width="9" style="66" customWidth="1"/>
    <col min="13053" max="13053" width="49.25" style="66" customWidth="1"/>
    <col min="13054" max="13058" width="9" style="66" customWidth="1"/>
    <col min="13059" max="13059" width="15.625" style="66" customWidth="1"/>
    <col min="13060" max="13060" width="8" style="66" bestFit="1" customWidth="1"/>
    <col min="13061" max="13061" width="52.875" style="66" customWidth="1"/>
    <col min="13062" max="13062" width="9" style="66" customWidth="1"/>
    <col min="13063" max="13063" width="8.75" style="66" customWidth="1"/>
    <col min="13064" max="13064" width="8.375" style="66" customWidth="1"/>
    <col min="13065" max="13065" width="9.5" style="66" customWidth="1"/>
    <col min="13066" max="13066" width="10.375" style="66" customWidth="1"/>
    <col min="13067" max="13067" width="11.125" style="66" bestFit="1" customWidth="1"/>
    <col min="13068" max="13068" width="40.375" style="66" customWidth="1"/>
    <col min="13069" max="13069" width="22.375" style="66" customWidth="1"/>
    <col min="13070" max="13302" width="9" style="66"/>
    <col min="13303" max="13305" width="9" style="66" customWidth="1"/>
    <col min="13306" max="13306" width="22.625" style="66" bestFit="1" customWidth="1"/>
    <col min="13307" max="13307" width="9.25" style="66" bestFit="1" customWidth="1"/>
    <col min="13308" max="13308" width="9" style="66" customWidth="1"/>
    <col min="13309" max="13309" width="49.25" style="66" customWidth="1"/>
    <col min="13310" max="13314" width="9" style="66" customWidth="1"/>
    <col min="13315" max="13315" width="15.625" style="66" customWidth="1"/>
    <col min="13316" max="13316" width="8" style="66" bestFit="1" customWidth="1"/>
    <col min="13317" max="13317" width="52.875" style="66" customWidth="1"/>
    <col min="13318" max="13318" width="9" style="66" customWidth="1"/>
    <col min="13319" max="13319" width="8.75" style="66" customWidth="1"/>
    <col min="13320" max="13320" width="8.375" style="66" customWidth="1"/>
    <col min="13321" max="13321" width="9.5" style="66" customWidth="1"/>
    <col min="13322" max="13322" width="10.375" style="66" customWidth="1"/>
    <col min="13323" max="13323" width="11.125" style="66" bestFit="1" customWidth="1"/>
    <col min="13324" max="13324" width="40.375" style="66" customWidth="1"/>
    <col min="13325" max="13325" width="22.375" style="66" customWidth="1"/>
    <col min="13326" max="13558" width="9" style="66"/>
    <col min="13559" max="13561" width="9" style="66" customWidth="1"/>
    <col min="13562" max="13562" width="22.625" style="66" bestFit="1" customWidth="1"/>
    <col min="13563" max="13563" width="9.25" style="66" bestFit="1" customWidth="1"/>
    <col min="13564" max="13564" width="9" style="66" customWidth="1"/>
    <col min="13565" max="13565" width="49.25" style="66" customWidth="1"/>
    <col min="13566" max="13570" width="9" style="66" customWidth="1"/>
    <col min="13571" max="13571" width="15.625" style="66" customWidth="1"/>
    <col min="13572" max="13572" width="8" style="66" bestFit="1" customWidth="1"/>
    <col min="13573" max="13573" width="52.875" style="66" customWidth="1"/>
    <col min="13574" max="13574" width="9" style="66" customWidth="1"/>
    <col min="13575" max="13575" width="8.75" style="66" customWidth="1"/>
    <col min="13576" max="13576" width="8.375" style="66" customWidth="1"/>
    <col min="13577" max="13577" width="9.5" style="66" customWidth="1"/>
    <col min="13578" max="13578" width="10.375" style="66" customWidth="1"/>
    <col min="13579" max="13579" width="11.125" style="66" bestFit="1" customWidth="1"/>
    <col min="13580" max="13580" width="40.375" style="66" customWidth="1"/>
    <col min="13581" max="13581" width="22.375" style="66" customWidth="1"/>
    <col min="13582" max="13814" width="9" style="66"/>
    <col min="13815" max="13817" width="9" style="66" customWidth="1"/>
    <col min="13818" max="13818" width="22.625" style="66" bestFit="1" customWidth="1"/>
    <col min="13819" max="13819" width="9.25" style="66" bestFit="1" customWidth="1"/>
    <col min="13820" max="13820" width="9" style="66" customWidth="1"/>
    <col min="13821" max="13821" width="49.25" style="66" customWidth="1"/>
    <col min="13822" max="13826" width="9" style="66" customWidth="1"/>
    <col min="13827" max="13827" width="15.625" style="66" customWidth="1"/>
    <col min="13828" max="13828" width="8" style="66" bestFit="1" customWidth="1"/>
    <col min="13829" max="13829" width="52.875" style="66" customWidth="1"/>
    <col min="13830" max="13830" width="9" style="66" customWidth="1"/>
    <col min="13831" max="13831" width="8.75" style="66" customWidth="1"/>
    <col min="13832" max="13832" width="8.375" style="66" customWidth="1"/>
    <col min="13833" max="13833" width="9.5" style="66" customWidth="1"/>
    <col min="13834" max="13834" width="10.375" style="66" customWidth="1"/>
    <col min="13835" max="13835" width="11.125" style="66" bestFit="1" customWidth="1"/>
    <col min="13836" max="13836" width="40.375" style="66" customWidth="1"/>
    <col min="13837" max="13837" width="22.375" style="66" customWidth="1"/>
    <col min="13838" max="14070" width="9" style="66"/>
    <col min="14071" max="14073" width="9" style="66" customWidth="1"/>
    <col min="14074" max="14074" width="22.625" style="66" bestFit="1" customWidth="1"/>
    <col min="14075" max="14075" width="9.25" style="66" bestFit="1" customWidth="1"/>
    <col min="14076" max="14076" width="9" style="66" customWidth="1"/>
    <col min="14077" max="14077" width="49.25" style="66" customWidth="1"/>
    <col min="14078" max="14082" width="9" style="66" customWidth="1"/>
    <col min="14083" max="14083" width="15.625" style="66" customWidth="1"/>
    <col min="14084" max="14084" width="8" style="66" bestFit="1" customWidth="1"/>
    <col min="14085" max="14085" width="52.875" style="66" customWidth="1"/>
    <col min="14086" max="14086" width="9" style="66" customWidth="1"/>
    <col min="14087" max="14087" width="8.75" style="66" customWidth="1"/>
    <col min="14088" max="14088" width="8.375" style="66" customWidth="1"/>
    <col min="14089" max="14089" width="9.5" style="66" customWidth="1"/>
    <col min="14090" max="14090" width="10.375" style="66" customWidth="1"/>
    <col min="14091" max="14091" width="11.125" style="66" bestFit="1" customWidth="1"/>
    <col min="14092" max="14092" width="40.375" style="66" customWidth="1"/>
    <col min="14093" max="14093" width="22.375" style="66" customWidth="1"/>
    <col min="14094" max="14326" width="9" style="66"/>
    <col min="14327" max="14329" width="9" style="66" customWidth="1"/>
    <col min="14330" max="14330" width="22.625" style="66" bestFit="1" customWidth="1"/>
    <col min="14331" max="14331" width="9.25" style="66" bestFit="1" customWidth="1"/>
    <col min="14332" max="14332" width="9" style="66" customWidth="1"/>
    <col min="14333" max="14333" width="49.25" style="66" customWidth="1"/>
    <col min="14334" max="14338" width="9" style="66" customWidth="1"/>
    <col min="14339" max="14339" width="15.625" style="66" customWidth="1"/>
    <col min="14340" max="14340" width="8" style="66" bestFit="1" customWidth="1"/>
    <col min="14341" max="14341" width="52.875" style="66" customWidth="1"/>
    <col min="14342" max="14342" width="9" style="66" customWidth="1"/>
    <col min="14343" max="14343" width="8.75" style="66" customWidth="1"/>
    <col min="14344" max="14344" width="8.375" style="66" customWidth="1"/>
    <col min="14345" max="14345" width="9.5" style="66" customWidth="1"/>
    <col min="14346" max="14346" width="10.375" style="66" customWidth="1"/>
    <col min="14347" max="14347" width="11.125" style="66" bestFit="1" customWidth="1"/>
    <col min="14348" max="14348" width="40.375" style="66" customWidth="1"/>
    <col min="14349" max="14349" width="22.375" style="66" customWidth="1"/>
    <col min="14350" max="14582" width="9" style="66"/>
    <col min="14583" max="14585" width="9" style="66" customWidth="1"/>
    <col min="14586" max="14586" width="22.625" style="66" bestFit="1" customWidth="1"/>
    <col min="14587" max="14587" width="9.25" style="66" bestFit="1" customWidth="1"/>
    <col min="14588" max="14588" width="9" style="66" customWidth="1"/>
    <col min="14589" max="14589" width="49.25" style="66" customWidth="1"/>
    <col min="14590" max="14594" width="9" style="66" customWidth="1"/>
    <col min="14595" max="14595" width="15.625" style="66" customWidth="1"/>
    <col min="14596" max="14596" width="8" style="66" bestFit="1" customWidth="1"/>
    <col min="14597" max="14597" width="52.875" style="66" customWidth="1"/>
    <col min="14598" max="14598" width="9" style="66" customWidth="1"/>
    <col min="14599" max="14599" width="8.75" style="66" customWidth="1"/>
    <col min="14600" max="14600" width="8.375" style="66" customWidth="1"/>
    <col min="14601" max="14601" width="9.5" style="66" customWidth="1"/>
    <col min="14602" max="14602" width="10.375" style="66" customWidth="1"/>
    <col min="14603" max="14603" width="11.125" style="66" bestFit="1" customWidth="1"/>
    <col min="14604" max="14604" width="40.375" style="66" customWidth="1"/>
    <col min="14605" max="14605" width="22.375" style="66" customWidth="1"/>
    <col min="14606" max="14838" width="9" style="66"/>
    <col min="14839" max="14841" width="9" style="66" customWidth="1"/>
    <col min="14842" max="14842" width="22.625" style="66" bestFit="1" customWidth="1"/>
    <col min="14843" max="14843" width="9.25" style="66" bestFit="1" customWidth="1"/>
    <col min="14844" max="14844" width="9" style="66" customWidth="1"/>
    <col min="14845" max="14845" width="49.25" style="66" customWidth="1"/>
    <col min="14846" max="14850" width="9" style="66" customWidth="1"/>
    <col min="14851" max="14851" width="15.625" style="66" customWidth="1"/>
    <col min="14852" max="14852" width="8" style="66" bestFit="1" customWidth="1"/>
    <col min="14853" max="14853" width="52.875" style="66" customWidth="1"/>
    <col min="14854" max="14854" width="9" style="66" customWidth="1"/>
    <col min="14855" max="14855" width="8.75" style="66" customWidth="1"/>
    <col min="14856" max="14856" width="8.375" style="66" customWidth="1"/>
    <col min="14857" max="14857" width="9.5" style="66" customWidth="1"/>
    <col min="14858" max="14858" width="10.375" style="66" customWidth="1"/>
    <col min="14859" max="14859" width="11.125" style="66" bestFit="1" customWidth="1"/>
    <col min="14860" max="14860" width="40.375" style="66" customWidth="1"/>
    <col min="14861" max="14861" width="22.375" style="66" customWidth="1"/>
    <col min="14862" max="15094" width="9" style="66"/>
    <col min="15095" max="15097" width="9" style="66" customWidth="1"/>
    <col min="15098" max="15098" width="22.625" style="66" bestFit="1" customWidth="1"/>
    <col min="15099" max="15099" width="9.25" style="66" bestFit="1" customWidth="1"/>
    <col min="15100" max="15100" width="9" style="66" customWidth="1"/>
    <col min="15101" max="15101" width="49.25" style="66" customWidth="1"/>
    <col min="15102" max="15106" width="9" style="66" customWidth="1"/>
    <col min="15107" max="15107" width="15.625" style="66" customWidth="1"/>
    <col min="15108" max="15108" width="8" style="66" bestFit="1" customWidth="1"/>
    <col min="15109" max="15109" width="52.875" style="66" customWidth="1"/>
    <col min="15110" max="15110" width="9" style="66" customWidth="1"/>
    <col min="15111" max="15111" width="8.75" style="66" customWidth="1"/>
    <col min="15112" max="15112" width="8.375" style="66" customWidth="1"/>
    <col min="15113" max="15113" width="9.5" style="66" customWidth="1"/>
    <col min="15114" max="15114" width="10.375" style="66" customWidth="1"/>
    <col min="15115" max="15115" width="11.125" style="66" bestFit="1" customWidth="1"/>
    <col min="15116" max="15116" width="40.375" style="66" customWidth="1"/>
    <col min="15117" max="15117" width="22.375" style="66" customWidth="1"/>
    <col min="15118" max="15350" width="9" style="66"/>
    <col min="15351" max="15353" width="9" style="66" customWidth="1"/>
    <col min="15354" max="15354" width="22.625" style="66" bestFit="1" customWidth="1"/>
    <col min="15355" max="15355" width="9.25" style="66" bestFit="1" customWidth="1"/>
    <col min="15356" max="15356" width="9" style="66" customWidth="1"/>
    <col min="15357" max="15357" width="49.25" style="66" customWidth="1"/>
    <col min="15358" max="15362" width="9" style="66" customWidth="1"/>
    <col min="15363" max="15363" width="15.625" style="66" customWidth="1"/>
    <col min="15364" max="15364" width="8" style="66" bestFit="1" customWidth="1"/>
    <col min="15365" max="15365" width="52.875" style="66" customWidth="1"/>
    <col min="15366" max="15366" width="9" style="66" customWidth="1"/>
    <col min="15367" max="15367" width="8.75" style="66" customWidth="1"/>
    <col min="15368" max="15368" width="8.375" style="66" customWidth="1"/>
    <col min="15369" max="15369" width="9.5" style="66" customWidth="1"/>
    <col min="15370" max="15370" width="10.375" style="66" customWidth="1"/>
    <col min="15371" max="15371" width="11.125" style="66" bestFit="1" customWidth="1"/>
    <col min="15372" max="15372" width="40.375" style="66" customWidth="1"/>
    <col min="15373" max="15373" width="22.375" style="66" customWidth="1"/>
    <col min="15374" max="15606" width="9" style="66"/>
    <col min="15607" max="15609" width="9" style="66" customWidth="1"/>
    <col min="15610" max="15610" width="22.625" style="66" bestFit="1" customWidth="1"/>
    <col min="15611" max="15611" width="9.25" style="66" bestFit="1" customWidth="1"/>
    <col min="15612" max="15612" width="9" style="66" customWidth="1"/>
    <col min="15613" max="15613" width="49.25" style="66" customWidth="1"/>
    <col min="15614" max="15618" width="9" style="66" customWidth="1"/>
    <col min="15619" max="15619" width="15.625" style="66" customWidth="1"/>
    <col min="15620" max="15620" width="8" style="66" bestFit="1" customWidth="1"/>
    <col min="15621" max="15621" width="52.875" style="66" customWidth="1"/>
    <col min="15622" max="15622" width="9" style="66" customWidth="1"/>
    <col min="15623" max="15623" width="8.75" style="66" customWidth="1"/>
    <col min="15624" max="15624" width="8.375" style="66" customWidth="1"/>
    <col min="15625" max="15625" width="9.5" style="66" customWidth="1"/>
    <col min="15626" max="15626" width="10.375" style="66" customWidth="1"/>
    <col min="15627" max="15627" width="11.125" style="66" bestFit="1" customWidth="1"/>
    <col min="15628" max="15628" width="40.375" style="66" customWidth="1"/>
    <col min="15629" max="15629" width="22.375" style="66" customWidth="1"/>
    <col min="15630" max="15862" width="9" style="66"/>
    <col min="15863" max="15865" width="9" style="66" customWidth="1"/>
    <col min="15866" max="15866" width="22.625" style="66" bestFit="1" customWidth="1"/>
    <col min="15867" max="15867" width="9.25" style="66" bestFit="1" customWidth="1"/>
    <col min="15868" max="15868" width="9" style="66" customWidth="1"/>
    <col min="15869" max="15869" width="49.25" style="66" customWidth="1"/>
    <col min="15870" max="15874" width="9" style="66" customWidth="1"/>
    <col min="15875" max="15875" width="15.625" style="66" customWidth="1"/>
    <col min="15876" max="15876" width="8" style="66" bestFit="1" customWidth="1"/>
    <col min="15877" max="15877" width="52.875" style="66" customWidth="1"/>
    <col min="15878" max="15878" width="9" style="66" customWidth="1"/>
    <col min="15879" max="15879" width="8.75" style="66" customWidth="1"/>
    <col min="15880" max="15880" width="8.375" style="66" customWidth="1"/>
    <col min="15881" max="15881" width="9.5" style="66" customWidth="1"/>
    <col min="15882" max="15882" width="10.375" style="66" customWidth="1"/>
    <col min="15883" max="15883" width="11.125" style="66" bestFit="1" customWidth="1"/>
    <col min="15884" max="15884" width="40.375" style="66" customWidth="1"/>
    <col min="15885" max="15885" width="22.375" style="66" customWidth="1"/>
    <col min="15886" max="16118" width="9" style="66"/>
    <col min="16119" max="16121" width="9" style="66" customWidth="1"/>
    <col min="16122" max="16122" width="22.625" style="66" bestFit="1" customWidth="1"/>
    <col min="16123" max="16123" width="9.25" style="66" bestFit="1" customWidth="1"/>
    <col min="16124" max="16124" width="9" style="66" customWidth="1"/>
    <col min="16125" max="16125" width="49.25" style="66" customWidth="1"/>
    <col min="16126" max="16130" width="9" style="66" customWidth="1"/>
    <col min="16131" max="16131" width="15.625" style="66" customWidth="1"/>
    <col min="16132" max="16132" width="8" style="66" bestFit="1" customWidth="1"/>
    <col min="16133" max="16133" width="52.875" style="66" customWidth="1"/>
    <col min="16134" max="16134" width="9" style="66" customWidth="1"/>
    <col min="16135" max="16135" width="8.75" style="66" customWidth="1"/>
    <col min="16136" max="16136" width="8.375" style="66" customWidth="1"/>
    <col min="16137" max="16137" width="9.5" style="66" customWidth="1"/>
    <col min="16138" max="16138" width="10.375" style="66" customWidth="1"/>
    <col min="16139" max="16139" width="11.125" style="66" bestFit="1" customWidth="1"/>
    <col min="16140" max="16140" width="40.375" style="66" customWidth="1"/>
    <col min="16141" max="16141" width="22.375" style="66" customWidth="1"/>
    <col min="16142" max="16384" width="9" style="66"/>
  </cols>
  <sheetData>
    <row r="1" spans="1:28" s="1" customFormat="1" ht="33.75" customHeight="1" x14ac:dyDescent="0.2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5" t="s">
        <v>12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8" customFormat="1" ht="36" x14ac:dyDescent="0.2">
      <c r="A2" s="111" t="s">
        <v>13</v>
      </c>
      <c r="B2" s="113">
        <v>1</v>
      </c>
      <c r="C2" s="115" t="s">
        <v>14</v>
      </c>
      <c r="D2" s="10" t="s">
        <v>15</v>
      </c>
      <c r="E2" s="9" t="s">
        <v>15</v>
      </c>
      <c r="F2" s="11" t="s">
        <v>16</v>
      </c>
      <c r="G2" s="9">
        <v>700</v>
      </c>
      <c r="H2" s="9" t="s">
        <v>15</v>
      </c>
      <c r="I2" s="12" t="s">
        <v>15</v>
      </c>
      <c r="J2" s="13">
        <v>2</v>
      </c>
      <c r="K2" s="9" t="s">
        <v>0</v>
      </c>
      <c r="L2" s="14" t="s">
        <v>17</v>
      </c>
      <c r="M2" s="117" t="s">
        <v>18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s="8" customFormat="1" ht="12" x14ac:dyDescent="0.2">
      <c r="A3" s="112"/>
      <c r="B3" s="114"/>
      <c r="C3" s="116"/>
      <c r="D3" s="10" t="s">
        <v>15</v>
      </c>
      <c r="E3" s="16" t="s">
        <v>15</v>
      </c>
      <c r="F3" s="17" t="s">
        <v>19</v>
      </c>
      <c r="G3" s="16">
        <v>0.4</v>
      </c>
      <c r="H3" s="16" t="s">
        <v>15</v>
      </c>
      <c r="I3" s="16" t="s">
        <v>15</v>
      </c>
      <c r="J3" s="18">
        <v>2</v>
      </c>
      <c r="K3" s="16" t="s">
        <v>0</v>
      </c>
      <c r="L3" s="19"/>
      <c r="M3" s="118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s="8" customFormat="1" ht="12" x14ac:dyDescent="0.2">
      <c r="A4" s="20" t="s">
        <v>13</v>
      </c>
      <c r="B4" s="21">
        <v>2</v>
      </c>
      <c r="C4" s="22" t="s">
        <v>20</v>
      </c>
      <c r="D4" s="10" t="s">
        <v>15</v>
      </c>
      <c r="E4" s="16" t="s">
        <v>15</v>
      </c>
      <c r="F4" s="17" t="s">
        <v>21</v>
      </c>
      <c r="G4" s="16">
        <v>36</v>
      </c>
      <c r="H4" s="16" t="s">
        <v>15</v>
      </c>
      <c r="I4" s="16" t="s">
        <v>15</v>
      </c>
      <c r="J4" s="18">
        <v>1</v>
      </c>
      <c r="K4" s="16" t="s">
        <v>0</v>
      </c>
      <c r="L4" s="19"/>
      <c r="M4" s="23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s="8" customFormat="1" ht="24" x14ac:dyDescent="0.2">
      <c r="A5" s="112" t="s">
        <v>13</v>
      </c>
      <c r="B5" s="119">
        <v>3</v>
      </c>
      <c r="C5" s="120" t="s">
        <v>22</v>
      </c>
      <c r="D5" s="10" t="s">
        <v>15</v>
      </c>
      <c r="E5" s="16" t="s">
        <v>15</v>
      </c>
      <c r="F5" s="17" t="s">
        <v>23</v>
      </c>
      <c r="G5" s="16">
        <v>10</v>
      </c>
      <c r="H5" s="16" t="s">
        <v>15</v>
      </c>
      <c r="I5" s="16" t="s">
        <v>15</v>
      </c>
      <c r="J5" s="18">
        <v>1</v>
      </c>
      <c r="K5" s="16" t="s">
        <v>0</v>
      </c>
      <c r="L5" s="19"/>
      <c r="M5" s="121" t="s">
        <v>24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s="8" customFormat="1" ht="12" x14ac:dyDescent="0.2">
      <c r="A6" s="112"/>
      <c r="B6" s="119"/>
      <c r="C6" s="120"/>
      <c r="D6" s="10" t="s">
        <v>15</v>
      </c>
      <c r="E6" s="16" t="s">
        <v>15</v>
      </c>
      <c r="F6" s="24" t="s">
        <v>25</v>
      </c>
      <c r="G6" s="25">
        <v>300</v>
      </c>
      <c r="H6" s="25" t="s">
        <v>15</v>
      </c>
      <c r="I6" s="25" t="s">
        <v>15</v>
      </c>
      <c r="J6" s="18">
        <v>3</v>
      </c>
      <c r="K6" s="25" t="s">
        <v>0</v>
      </c>
      <c r="L6" s="19"/>
      <c r="M6" s="122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8" customFormat="1" ht="36" x14ac:dyDescent="0.2">
      <c r="A7" s="20" t="s">
        <v>13</v>
      </c>
      <c r="B7" s="21">
        <v>4</v>
      </c>
      <c r="C7" s="22" t="s">
        <v>26</v>
      </c>
      <c r="D7" s="10" t="s">
        <v>15</v>
      </c>
      <c r="E7" s="16" t="s">
        <v>15</v>
      </c>
      <c r="F7" s="17" t="s">
        <v>27</v>
      </c>
      <c r="G7" s="16">
        <v>11</v>
      </c>
      <c r="H7" s="16" t="s">
        <v>15</v>
      </c>
      <c r="I7" s="16" t="s">
        <v>15</v>
      </c>
      <c r="J7" s="18">
        <v>1</v>
      </c>
      <c r="K7" s="16" t="s">
        <v>0</v>
      </c>
      <c r="L7" s="19" t="s">
        <v>28</v>
      </c>
      <c r="M7" s="2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s="8" customFormat="1" ht="12" x14ac:dyDescent="0.2">
      <c r="A8" s="20" t="s">
        <v>13</v>
      </c>
      <c r="B8" s="27">
        <v>5</v>
      </c>
      <c r="C8" s="28" t="s">
        <v>29</v>
      </c>
      <c r="D8" s="10" t="s">
        <v>15</v>
      </c>
      <c r="E8" s="16" t="s">
        <v>15</v>
      </c>
      <c r="F8" s="17" t="s">
        <v>30</v>
      </c>
      <c r="G8" s="29">
        <v>20</v>
      </c>
      <c r="H8" s="29" t="s">
        <v>15</v>
      </c>
      <c r="I8" s="16" t="s">
        <v>15</v>
      </c>
      <c r="J8" s="30">
        <v>1</v>
      </c>
      <c r="K8" s="16" t="s">
        <v>0</v>
      </c>
      <c r="L8" s="19"/>
      <c r="M8" s="31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8" customFormat="1" ht="12" x14ac:dyDescent="0.2">
      <c r="A9" s="32" t="s">
        <v>13</v>
      </c>
      <c r="B9" s="27">
        <v>6</v>
      </c>
      <c r="C9" s="28" t="s">
        <v>31</v>
      </c>
      <c r="D9" s="10" t="s">
        <v>15</v>
      </c>
      <c r="E9" s="16" t="s">
        <v>15</v>
      </c>
      <c r="F9" s="17" t="s">
        <v>32</v>
      </c>
      <c r="G9" s="16">
        <v>30</v>
      </c>
      <c r="H9" s="16" t="s">
        <v>15</v>
      </c>
      <c r="I9" s="16" t="s">
        <v>15</v>
      </c>
      <c r="J9" s="30">
        <v>1</v>
      </c>
      <c r="K9" s="16" t="s">
        <v>0</v>
      </c>
      <c r="L9" s="19"/>
      <c r="M9" s="33" t="s">
        <v>33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8" customFormat="1" ht="12" x14ac:dyDescent="0.2">
      <c r="A10" s="123" t="s">
        <v>13</v>
      </c>
      <c r="B10" s="125">
        <v>7</v>
      </c>
      <c r="C10" s="127" t="s">
        <v>34</v>
      </c>
      <c r="D10" s="10" t="s">
        <v>15</v>
      </c>
      <c r="E10" s="16" t="s">
        <v>15</v>
      </c>
      <c r="F10" s="17" t="s">
        <v>35</v>
      </c>
      <c r="G10" s="16">
        <v>0.1</v>
      </c>
      <c r="H10" s="16" t="s">
        <v>15</v>
      </c>
      <c r="I10" s="16" t="s">
        <v>15</v>
      </c>
      <c r="J10" s="13">
        <v>1</v>
      </c>
      <c r="K10" s="16" t="s">
        <v>0</v>
      </c>
      <c r="L10" s="19"/>
      <c r="M10" s="129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8" customFormat="1" ht="12" x14ac:dyDescent="0.2">
      <c r="A11" s="124"/>
      <c r="B11" s="126"/>
      <c r="C11" s="128"/>
      <c r="D11" s="10" t="s">
        <v>15</v>
      </c>
      <c r="E11" s="16" t="s">
        <v>15</v>
      </c>
      <c r="F11" s="17" t="s">
        <v>36</v>
      </c>
      <c r="G11" s="16">
        <v>0.2</v>
      </c>
      <c r="H11" s="16" t="s">
        <v>15</v>
      </c>
      <c r="I11" s="16" t="s">
        <v>15</v>
      </c>
      <c r="J11" s="13">
        <v>1</v>
      </c>
      <c r="K11" s="16" t="s">
        <v>0</v>
      </c>
      <c r="L11" s="19"/>
      <c r="M11" s="130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8" customFormat="1" ht="12" x14ac:dyDescent="0.2">
      <c r="A12" s="111"/>
      <c r="B12" s="113"/>
      <c r="C12" s="115"/>
      <c r="D12" s="10" t="s">
        <v>15</v>
      </c>
      <c r="E12" s="16" t="s">
        <v>15</v>
      </c>
      <c r="F12" s="17" t="s">
        <v>37</v>
      </c>
      <c r="G12" s="16">
        <v>22</v>
      </c>
      <c r="H12" s="16" t="s">
        <v>15</v>
      </c>
      <c r="I12" s="16" t="s">
        <v>15</v>
      </c>
      <c r="J12" s="18">
        <v>2</v>
      </c>
      <c r="K12" s="16" t="s">
        <v>0</v>
      </c>
      <c r="L12" s="19"/>
      <c r="M12" s="131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s="8" customFormat="1" ht="12" x14ac:dyDescent="0.2">
      <c r="A13" s="20" t="s">
        <v>13</v>
      </c>
      <c r="B13" s="27">
        <v>8</v>
      </c>
      <c r="C13" s="28" t="s">
        <v>38</v>
      </c>
      <c r="D13" s="10" t="s">
        <v>15</v>
      </c>
      <c r="E13" s="16" t="s">
        <v>15</v>
      </c>
      <c r="F13" s="17" t="s">
        <v>30</v>
      </c>
      <c r="G13" s="16">
        <v>20</v>
      </c>
      <c r="H13" s="16" t="s">
        <v>15</v>
      </c>
      <c r="I13" s="34" t="s">
        <v>15</v>
      </c>
      <c r="J13" s="30">
        <v>1</v>
      </c>
      <c r="K13" s="16" t="s">
        <v>0</v>
      </c>
      <c r="L13" s="19"/>
      <c r="M13" s="31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8" customFormat="1" ht="12" x14ac:dyDescent="0.2">
      <c r="A14" s="123" t="s">
        <v>13</v>
      </c>
      <c r="B14" s="125">
        <v>9</v>
      </c>
      <c r="C14" s="127" t="s">
        <v>39</v>
      </c>
      <c r="D14" s="10" t="s">
        <v>15</v>
      </c>
      <c r="E14" s="16" t="s">
        <v>15</v>
      </c>
      <c r="F14" s="17" t="s">
        <v>40</v>
      </c>
      <c r="G14" s="16">
        <v>60</v>
      </c>
      <c r="H14" s="16" t="s">
        <v>15</v>
      </c>
      <c r="I14" s="16" t="s">
        <v>15</v>
      </c>
      <c r="J14" s="35">
        <v>1</v>
      </c>
      <c r="K14" s="16" t="s">
        <v>0</v>
      </c>
      <c r="L14" s="19"/>
      <c r="M14" s="132" t="s">
        <v>41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s="8" customFormat="1" ht="12" x14ac:dyDescent="0.2">
      <c r="A15" s="111"/>
      <c r="B15" s="113"/>
      <c r="C15" s="115"/>
      <c r="D15" s="10" t="s">
        <v>15</v>
      </c>
      <c r="E15" s="16" t="s">
        <v>15</v>
      </c>
      <c r="F15" s="17" t="s">
        <v>42</v>
      </c>
      <c r="G15" s="16">
        <v>30</v>
      </c>
      <c r="H15" s="16" t="s">
        <v>15</v>
      </c>
      <c r="I15" s="16" t="s">
        <v>15</v>
      </c>
      <c r="J15" s="36">
        <v>1</v>
      </c>
      <c r="K15" s="16" t="s">
        <v>0</v>
      </c>
      <c r="L15" s="19"/>
      <c r="M15" s="13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8" customFormat="1" ht="24" x14ac:dyDescent="0.2">
      <c r="A16" s="123" t="s">
        <v>13</v>
      </c>
      <c r="B16" s="125">
        <v>10</v>
      </c>
      <c r="C16" s="127" t="s">
        <v>43</v>
      </c>
      <c r="D16" s="10" t="s">
        <v>15</v>
      </c>
      <c r="E16" s="16" t="s">
        <v>15</v>
      </c>
      <c r="F16" s="17" t="s">
        <v>44</v>
      </c>
      <c r="G16" s="16">
        <v>100</v>
      </c>
      <c r="H16" s="16" t="s">
        <v>15</v>
      </c>
      <c r="I16" s="16" t="s">
        <v>15</v>
      </c>
      <c r="J16" s="35">
        <v>2</v>
      </c>
      <c r="K16" s="16" t="s">
        <v>0</v>
      </c>
      <c r="L16" s="19"/>
      <c r="M16" s="134" t="s">
        <v>45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s="8" customFormat="1" ht="24" x14ac:dyDescent="0.2">
      <c r="A17" s="124"/>
      <c r="B17" s="126"/>
      <c r="C17" s="128"/>
      <c r="D17" s="10" t="s">
        <v>15</v>
      </c>
      <c r="E17" s="16" t="s">
        <v>15</v>
      </c>
      <c r="F17" s="17" t="s">
        <v>46</v>
      </c>
      <c r="G17" s="16">
        <v>10</v>
      </c>
      <c r="H17" s="16" t="s">
        <v>15</v>
      </c>
      <c r="I17" s="16" t="s">
        <v>15</v>
      </c>
      <c r="J17" s="35">
        <v>1</v>
      </c>
      <c r="K17" s="16" t="s">
        <v>0</v>
      </c>
      <c r="L17" s="19"/>
      <c r="M17" s="13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8" customFormat="1" ht="36" x14ac:dyDescent="0.2">
      <c r="A18" s="111"/>
      <c r="B18" s="113"/>
      <c r="C18" s="115"/>
      <c r="D18" s="10" t="s">
        <v>15</v>
      </c>
      <c r="E18" s="16" t="s">
        <v>15</v>
      </c>
      <c r="F18" s="17" t="s">
        <v>47</v>
      </c>
      <c r="G18" s="16" t="s">
        <v>15</v>
      </c>
      <c r="H18" s="16" t="s">
        <v>15</v>
      </c>
      <c r="I18" s="16" t="s">
        <v>15</v>
      </c>
      <c r="J18" s="35">
        <v>1</v>
      </c>
      <c r="K18" s="16" t="s">
        <v>0</v>
      </c>
      <c r="L18" s="19"/>
      <c r="M18" s="1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8" customFormat="1" ht="12" x14ac:dyDescent="0.2">
      <c r="A19" s="20" t="s">
        <v>13</v>
      </c>
      <c r="B19" s="27">
        <v>11</v>
      </c>
      <c r="C19" s="37" t="s">
        <v>48</v>
      </c>
      <c r="D19" s="10" t="s">
        <v>15</v>
      </c>
      <c r="E19" s="16" t="s">
        <v>15</v>
      </c>
      <c r="F19" s="17" t="s">
        <v>49</v>
      </c>
      <c r="G19" s="16">
        <v>30</v>
      </c>
      <c r="H19" s="16" t="s">
        <v>15</v>
      </c>
      <c r="I19" s="16" t="s">
        <v>15</v>
      </c>
      <c r="J19" s="36">
        <v>1</v>
      </c>
      <c r="K19" s="16" t="s">
        <v>0</v>
      </c>
      <c r="L19" s="19"/>
      <c r="M19" s="33" t="s">
        <v>50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8" customFormat="1" ht="24" x14ac:dyDescent="0.2">
      <c r="A20" s="20" t="s">
        <v>13</v>
      </c>
      <c r="B20" s="27">
        <v>12</v>
      </c>
      <c r="C20" s="37" t="s">
        <v>51</v>
      </c>
      <c r="D20" s="10" t="s">
        <v>15</v>
      </c>
      <c r="E20" s="16" t="s">
        <v>15</v>
      </c>
      <c r="F20" s="17" t="s">
        <v>52</v>
      </c>
      <c r="G20" s="16">
        <v>10</v>
      </c>
      <c r="H20" s="16" t="s">
        <v>15</v>
      </c>
      <c r="I20" s="16" t="s">
        <v>15</v>
      </c>
      <c r="J20" s="36">
        <v>1</v>
      </c>
      <c r="K20" s="16" t="s">
        <v>0</v>
      </c>
      <c r="L20" s="19"/>
      <c r="M20" s="3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8" customFormat="1" ht="12" x14ac:dyDescent="0.2">
      <c r="A21" s="112" t="s">
        <v>13</v>
      </c>
      <c r="B21" s="114">
        <v>13</v>
      </c>
      <c r="C21" s="116" t="s">
        <v>53</v>
      </c>
      <c r="D21" s="10" t="s">
        <v>15</v>
      </c>
      <c r="E21" s="16" t="s">
        <v>15</v>
      </c>
      <c r="F21" s="17" t="s">
        <v>54</v>
      </c>
      <c r="G21" s="16">
        <v>0.5</v>
      </c>
      <c r="H21" s="16" t="s">
        <v>15</v>
      </c>
      <c r="I21" s="16" t="s">
        <v>15</v>
      </c>
      <c r="J21" s="30">
        <v>2</v>
      </c>
      <c r="K21" s="16" t="s">
        <v>0</v>
      </c>
      <c r="L21" s="19"/>
      <c r="M21" s="118" t="s">
        <v>55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s="8" customFormat="1" ht="12" x14ac:dyDescent="0.2">
      <c r="A22" s="112"/>
      <c r="B22" s="114"/>
      <c r="C22" s="116"/>
      <c r="D22" s="10" t="s">
        <v>15</v>
      </c>
      <c r="E22" s="16" t="s">
        <v>15</v>
      </c>
      <c r="F22" s="17" t="s">
        <v>56</v>
      </c>
      <c r="G22" s="16">
        <v>270</v>
      </c>
      <c r="H22" s="16" t="s">
        <v>15</v>
      </c>
      <c r="I22" s="16" t="s">
        <v>15</v>
      </c>
      <c r="J22" s="30">
        <v>2</v>
      </c>
      <c r="K22" s="16" t="s">
        <v>0</v>
      </c>
      <c r="L22" s="19"/>
      <c r="M22" s="11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s="15" customFormat="1" ht="12" x14ac:dyDescent="0.2">
      <c r="A23" s="123" t="s">
        <v>13</v>
      </c>
      <c r="B23" s="136">
        <v>14</v>
      </c>
      <c r="C23" s="137" t="s">
        <v>57</v>
      </c>
      <c r="D23" s="10" t="s">
        <v>15</v>
      </c>
      <c r="E23" s="16" t="s">
        <v>15</v>
      </c>
      <c r="F23" s="17" t="s">
        <v>58</v>
      </c>
      <c r="G23" s="38">
        <v>54</v>
      </c>
      <c r="H23" s="39" t="s">
        <v>15</v>
      </c>
      <c r="I23" s="39" t="s">
        <v>15</v>
      </c>
      <c r="J23" s="18">
        <v>2</v>
      </c>
      <c r="K23" s="16" t="s">
        <v>0</v>
      </c>
      <c r="L23" s="40"/>
      <c r="M23" s="138"/>
    </row>
    <row r="24" spans="1:28" s="15" customFormat="1" ht="12" x14ac:dyDescent="0.2">
      <c r="A24" s="111"/>
      <c r="B24" s="136"/>
      <c r="C24" s="137"/>
      <c r="D24" s="10" t="s">
        <v>15</v>
      </c>
      <c r="E24" s="16" t="s">
        <v>15</v>
      </c>
      <c r="F24" s="17" t="s">
        <v>59</v>
      </c>
      <c r="G24" s="39">
        <v>0.2</v>
      </c>
      <c r="H24" s="39" t="s">
        <v>15</v>
      </c>
      <c r="I24" s="39" t="s">
        <v>15</v>
      </c>
      <c r="J24" s="30">
        <v>1</v>
      </c>
      <c r="K24" s="16" t="s">
        <v>0</v>
      </c>
      <c r="L24" s="40"/>
      <c r="M24" s="138"/>
    </row>
    <row r="25" spans="1:28" s="8" customFormat="1" ht="12" x14ac:dyDescent="0.2">
      <c r="A25" s="112" t="s">
        <v>13</v>
      </c>
      <c r="B25" s="114">
        <v>15</v>
      </c>
      <c r="C25" s="116" t="s">
        <v>60</v>
      </c>
      <c r="D25" s="10" t="s">
        <v>15</v>
      </c>
      <c r="E25" s="16" t="s">
        <v>15</v>
      </c>
      <c r="F25" s="17" t="s">
        <v>61</v>
      </c>
      <c r="G25" s="16">
        <v>32</v>
      </c>
      <c r="H25" s="16" t="s">
        <v>15</v>
      </c>
      <c r="I25" s="16" t="s">
        <v>15</v>
      </c>
      <c r="J25" s="36">
        <v>2</v>
      </c>
      <c r="K25" s="16" t="s">
        <v>0</v>
      </c>
      <c r="L25" s="19"/>
      <c r="M25" s="118" t="s">
        <v>62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s="8" customFormat="1" ht="12" x14ac:dyDescent="0.2">
      <c r="A26" s="112"/>
      <c r="B26" s="114"/>
      <c r="C26" s="116"/>
      <c r="D26" s="10" t="s">
        <v>15</v>
      </c>
      <c r="E26" s="16" t="s">
        <v>15</v>
      </c>
      <c r="F26" s="17" t="s">
        <v>63</v>
      </c>
      <c r="G26" s="16">
        <v>0.2</v>
      </c>
      <c r="H26" s="16" t="s">
        <v>15</v>
      </c>
      <c r="I26" s="16" t="s">
        <v>15</v>
      </c>
      <c r="J26" s="41">
        <v>1</v>
      </c>
      <c r="K26" s="16" t="s">
        <v>0</v>
      </c>
      <c r="L26" s="19"/>
      <c r="M26" s="118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s="8" customFormat="1" ht="12" x14ac:dyDescent="0.2">
      <c r="A27" s="20" t="s">
        <v>13</v>
      </c>
      <c r="B27" s="27">
        <v>16</v>
      </c>
      <c r="C27" s="28" t="s">
        <v>64</v>
      </c>
      <c r="D27" s="10" t="s">
        <v>15</v>
      </c>
      <c r="E27" s="16" t="s">
        <v>15</v>
      </c>
      <c r="F27" s="17" t="s">
        <v>65</v>
      </c>
      <c r="G27" s="16">
        <v>150</v>
      </c>
      <c r="H27" s="16" t="s">
        <v>15</v>
      </c>
      <c r="I27" s="16" t="s">
        <v>15</v>
      </c>
      <c r="J27" s="18">
        <v>2</v>
      </c>
      <c r="K27" s="16" t="s">
        <v>0</v>
      </c>
      <c r="L27" s="19"/>
      <c r="M27" s="33" t="s">
        <v>66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s="8" customFormat="1" ht="12" x14ac:dyDescent="0.2">
      <c r="A28" s="20" t="s">
        <v>13</v>
      </c>
      <c r="B28" s="27">
        <v>17</v>
      </c>
      <c r="C28" s="28" t="s">
        <v>67</v>
      </c>
      <c r="D28" s="10" t="s">
        <v>15</v>
      </c>
      <c r="E28" s="16" t="s">
        <v>15</v>
      </c>
      <c r="F28" s="17" t="s">
        <v>68</v>
      </c>
      <c r="G28" s="16">
        <v>11</v>
      </c>
      <c r="H28" s="16" t="s">
        <v>15</v>
      </c>
      <c r="I28" s="16" t="s">
        <v>15</v>
      </c>
      <c r="J28" s="30">
        <v>2</v>
      </c>
      <c r="K28" s="16" t="s">
        <v>0</v>
      </c>
      <c r="L28" s="19"/>
      <c r="M28" s="31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s="8" customFormat="1" ht="12" x14ac:dyDescent="0.2">
      <c r="A29" s="20" t="s">
        <v>13</v>
      </c>
      <c r="B29" s="27">
        <v>18</v>
      </c>
      <c r="C29" s="28" t="s">
        <v>69</v>
      </c>
      <c r="D29" s="10" t="s">
        <v>15</v>
      </c>
      <c r="E29" s="16" t="s">
        <v>15</v>
      </c>
      <c r="F29" s="17" t="s">
        <v>37</v>
      </c>
      <c r="G29" s="16">
        <v>22</v>
      </c>
      <c r="H29" s="16" t="s">
        <v>15</v>
      </c>
      <c r="I29" s="16" t="s">
        <v>15</v>
      </c>
      <c r="J29" s="41">
        <v>2</v>
      </c>
      <c r="K29" s="16" t="s">
        <v>0</v>
      </c>
      <c r="L29" s="19"/>
      <c r="M29" s="3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s="8" customFormat="1" ht="24" x14ac:dyDescent="0.2">
      <c r="A30" s="20" t="s">
        <v>13</v>
      </c>
      <c r="B30" s="21">
        <v>19</v>
      </c>
      <c r="C30" s="22" t="s">
        <v>70</v>
      </c>
      <c r="D30" s="10" t="s">
        <v>15</v>
      </c>
      <c r="E30" s="16" t="s">
        <v>15</v>
      </c>
      <c r="F30" s="17" t="s">
        <v>71</v>
      </c>
      <c r="G30" s="16">
        <v>1</v>
      </c>
      <c r="H30" s="16" t="s">
        <v>15</v>
      </c>
      <c r="I30" s="16" t="s">
        <v>15</v>
      </c>
      <c r="J30" s="13">
        <v>2</v>
      </c>
      <c r="K30" s="16" t="s">
        <v>0</v>
      </c>
      <c r="L30" s="19" t="s">
        <v>72</v>
      </c>
      <c r="M30" s="23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s="8" customFormat="1" ht="12" x14ac:dyDescent="0.2">
      <c r="A31" s="123" t="s">
        <v>13</v>
      </c>
      <c r="B31" s="125">
        <v>20</v>
      </c>
      <c r="C31" s="127" t="s">
        <v>73</v>
      </c>
      <c r="D31" s="10" t="s">
        <v>15</v>
      </c>
      <c r="E31" s="16" t="s">
        <v>15</v>
      </c>
      <c r="F31" s="42" t="s">
        <v>74</v>
      </c>
      <c r="G31" s="16">
        <v>40</v>
      </c>
      <c r="H31" s="16" t="s">
        <v>15</v>
      </c>
      <c r="I31" s="34" t="s">
        <v>15</v>
      </c>
      <c r="J31" s="30">
        <v>2</v>
      </c>
      <c r="K31" s="16" t="s">
        <v>0</v>
      </c>
      <c r="L31" s="19"/>
      <c r="M31" s="134" t="s">
        <v>75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s="8" customFormat="1" ht="24" x14ac:dyDescent="0.2">
      <c r="A32" s="111"/>
      <c r="B32" s="113"/>
      <c r="C32" s="115"/>
      <c r="D32" s="10" t="s">
        <v>15</v>
      </c>
      <c r="E32" s="16" t="s">
        <v>15</v>
      </c>
      <c r="F32" s="42" t="s">
        <v>76</v>
      </c>
      <c r="G32" s="16">
        <v>54</v>
      </c>
      <c r="H32" s="16" t="s">
        <v>15</v>
      </c>
      <c r="I32" s="34" t="s">
        <v>15</v>
      </c>
      <c r="J32" s="30">
        <v>2</v>
      </c>
      <c r="K32" s="16" t="s">
        <v>0</v>
      </c>
      <c r="L32" s="19" t="s">
        <v>77</v>
      </c>
      <c r="M32" s="133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8" customFormat="1" ht="12" x14ac:dyDescent="0.2">
      <c r="A33" s="20" t="s">
        <v>13</v>
      </c>
      <c r="B33" s="27">
        <v>21</v>
      </c>
      <c r="C33" s="28" t="s">
        <v>78</v>
      </c>
      <c r="D33" s="10" t="s">
        <v>15</v>
      </c>
      <c r="E33" s="16" t="s">
        <v>15</v>
      </c>
      <c r="F33" s="17" t="s">
        <v>79</v>
      </c>
      <c r="G33" s="44">
        <v>1500</v>
      </c>
      <c r="H33" s="16" t="s">
        <v>15</v>
      </c>
      <c r="I33" s="16" t="s">
        <v>15</v>
      </c>
      <c r="J33" s="18">
        <v>2</v>
      </c>
      <c r="K33" s="16" t="s">
        <v>0</v>
      </c>
      <c r="L33" s="19"/>
      <c r="M33" s="3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s="8" customFormat="1" ht="24" x14ac:dyDescent="0.2">
      <c r="A34" s="20" t="s">
        <v>13</v>
      </c>
      <c r="B34" s="27">
        <v>22</v>
      </c>
      <c r="C34" s="28" t="s">
        <v>80</v>
      </c>
      <c r="D34" s="10" t="s">
        <v>15</v>
      </c>
      <c r="E34" s="16" t="s">
        <v>15</v>
      </c>
      <c r="F34" s="24" t="s">
        <v>81</v>
      </c>
      <c r="G34" s="25">
        <v>200</v>
      </c>
      <c r="H34" s="25" t="s">
        <v>15</v>
      </c>
      <c r="I34" s="25" t="s">
        <v>15</v>
      </c>
      <c r="J34" s="45">
        <v>3</v>
      </c>
      <c r="K34" s="25" t="s">
        <v>0</v>
      </c>
      <c r="L34" s="19" t="s">
        <v>82</v>
      </c>
      <c r="M34" s="31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s="8" customFormat="1" ht="12" x14ac:dyDescent="0.2">
      <c r="A35" s="32" t="s">
        <v>13</v>
      </c>
      <c r="B35" s="27">
        <v>23</v>
      </c>
      <c r="C35" s="28" t="s">
        <v>83</v>
      </c>
      <c r="D35" s="10" t="s">
        <v>15</v>
      </c>
      <c r="E35" s="16" t="s">
        <v>15</v>
      </c>
      <c r="F35" s="24" t="s">
        <v>84</v>
      </c>
      <c r="G35" s="25">
        <v>300</v>
      </c>
      <c r="H35" s="25" t="s">
        <v>15</v>
      </c>
      <c r="I35" s="25" t="s">
        <v>15</v>
      </c>
      <c r="J35" s="30">
        <v>3</v>
      </c>
      <c r="K35" s="25" t="s">
        <v>0</v>
      </c>
      <c r="L35" s="19"/>
      <c r="M35" s="46" t="s">
        <v>85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s="47" customFormat="1" ht="12" x14ac:dyDescent="0.2">
      <c r="A36" s="123" t="s">
        <v>13</v>
      </c>
      <c r="B36" s="139">
        <v>24</v>
      </c>
      <c r="C36" s="141" t="s">
        <v>86</v>
      </c>
      <c r="D36" s="10" t="s">
        <v>15</v>
      </c>
      <c r="E36" s="16" t="s">
        <v>15</v>
      </c>
      <c r="F36" s="48" t="s">
        <v>87</v>
      </c>
      <c r="G36" s="49">
        <v>20</v>
      </c>
      <c r="H36" s="49" t="s">
        <v>15</v>
      </c>
      <c r="I36" s="49" t="s">
        <v>15</v>
      </c>
      <c r="J36" s="18">
        <v>1</v>
      </c>
      <c r="K36" s="50" t="s">
        <v>88</v>
      </c>
      <c r="L36" s="51"/>
      <c r="M36" s="14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s="47" customFormat="1" ht="24" x14ac:dyDescent="0.2">
      <c r="A37" s="111" t="s">
        <v>89</v>
      </c>
      <c r="B37" s="140"/>
      <c r="C37" s="142"/>
      <c r="D37" s="10" t="s">
        <v>15</v>
      </c>
      <c r="E37" s="16" t="s">
        <v>15</v>
      </c>
      <c r="F37" s="48" t="s">
        <v>90</v>
      </c>
      <c r="G37" s="16" t="s">
        <v>15</v>
      </c>
      <c r="H37" s="49" t="s">
        <v>15</v>
      </c>
      <c r="I37" s="49" t="s">
        <v>15</v>
      </c>
      <c r="J37" s="18">
        <v>2</v>
      </c>
      <c r="K37" s="50" t="s">
        <v>88</v>
      </c>
      <c r="L37" s="51"/>
      <c r="M37" s="144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28" s="1" customFormat="1" ht="33.75" customHeight="1" x14ac:dyDescent="0.2">
      <c r="A38" s="53" t="s">
        <v>0</v>
      </c>
      <c r="B38" s="54" t="s">
        <v>1</v>
      </c>
      <c r="C38" s="55" t="s">
        <v>2</v>
      </c>
      <c r="D38" s="55" t="s">
        <v>3</v>
      </c>
      <c r="E38" s="55" t="s">
        <v>4</v>
      </c>
      <c r="F38" s="55" t="s">
        <v>5</v>
      </c>
      <c r="G38" s="56" t="s">
        <v>6</v>
      </c>
      <c r="H38" s="56" t="s">
        <v>7</v>
      </c>
      <c r="I38" s="56" t="s">
        <v>8</v>
      </c>
      <c r="J38" s="56" t="s">
        <v>9</v>
      </c>
      <c r="K38" s="57" t="s">
        <v>10</v>
      </c>
      <c r="L38" s="58" t="s">
        <v>11</v>
      </c>
      <c r="M38" s="59" t="s">
        <v>91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s="60" customFormat="1" ht="24" x14ac:dyDescent="0.2">
      <c r="A39" s="61" t="s">
        <v>92</v>
      </c>
      <c r="B39" s="62">
        <v>25</v>
      </c>
      <c r="C39" s="63" t="s">
        <v>93</v>
      </c>
      <c r="D39" s="10" t="s">
        <v>141</v>
      </c>
      <c r="E39" s="9" t="s">
        <v>15</v>
      </c>
      <c r="F39" s="11" t="s">
        <v>94</v>
      </c>
      <c r="G39" s="9">
        <v>32</v>
      </c>
      <c r="H39" s="12">
        <v>2.7599999999999999E-3</v>
      </c>
      <c r="I39" s="12">
        <v>8.6249999999999993E-2</v>
      </c>
      <c r="J39" s="64">
        <v>2</v>
      </c>
      <c r="K39" s="9" t="s">
        <v>95</v>
      </c>
      <c r="L39" s="14" t="s">
        <v>96</v>
      </c>
      <c r="M39" s="65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s="60" customFormat="1" ht="24" x14ac:dyDescent="0.2">
      <c r="A40" s="20" t="s">
        <v>92</v>
      </c>
      <c r="B40" s="21">
        <v>26</v>
      </c>
      <c r="C40" s="22" t="s">
        <v>97</v>
      </c>
      <c r="D40" s="10" t="s">
        <v>142</v>
      </c>
      <c r="E40" s="16" t="s">
        <v>15</v>
      </c>
      <c r="F40" s="17" t="s">
        <v>98</v>
      </c>
      <c r="G40" s="16">
        <v>0.4</v>
      </c>
      <c r="H40" s="34">
        <v>2.7E-4</v>
      </c>
      <c r="I40" s="16">
        <v>0.67499999999999993</v>
      </c>
      <c r="J40" s="18">
        <v>1</v>
      </c>
      <c r="K40" s="16" t="s">
        <v>99</v>
      </c>
      <c r="L40" s="19"/>
      <c r="M40" s="67" t="s">
        <v>100</v>
      </c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s="60" customFormat="1" x14ac:dyDescent="0.2">
      <c r="A41" s="123" t="s">
        <v>92</v>
      </c>
      <c r="B41" s="145">
        <v>27</v>
      </c>
      <c r="C41" s="147" t="s">
        <v>101</v>
      </c>
      <c r="D41" s="10" t="s">
        <v>143</v>
      </c>
      <c r="E41" s="16" t="s">
        <v>15</v>
      </c>
      <c r="F41" s="17" t="s">
        <v>102</v>
      </c>
      <c r="G41" s="44">
        <v>3.5</v>
      </c>
      <c r="H41" s="34" t="s">
        <v>15</v>
      </c>
      <c r="I41" s="34" t="s">
        <v>15</v>
      </c>
      <c r="J41" s="30">
        <v>1</v>
      </c>
      <c r="K41" s="50" t="s">
        <v>99</v>
      </c>
      <c r="L41" s="19"/>
      <c r="M41" s="149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s="60" customFormat="1" x14ac:dyDescent="0.2">
      <c r="A42" s="111"/>
      <c r="B42" s="146"/>
      <c r="C42" s="148"/>
      <c r="D42" s="10" t="s">
        <v>143</v>
      </c>
      <c r="E42" s="16" t="s">
        <v>15</v>
      </c>
      <c r="F42" s="17" t="s">
        <v>103</v>
      </c>
      <c r="G42" s="44" t="s">
        <v>15</v>
      </c>
      <c r="H42" s="34" t="s">
        <v>15</v>
      </c>
      <c r="I42" s="34" t="s">
        <v>15</v>
      </c>
      <c r="J42" s="30">
        <v>2</v>
      </c>
      <c r="K42" s="50" t="s">
        <v>88</v>
      </c>
      <c r="L42" s="19"/>
      <c r="M42" s="150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s="60" customFormat="1" x14ac:dyDescent="0.2">
      <c r="A43" s="20" t="s">
        <v>13</v>
      </c>
      <c r="B43" s="21">
        <v>28</v>
      </c>
      <c r="C43" s="22" t="s">
        <v>104</v>
      </c>
      <c r="D43" s="10" t="s">
        <v>15</v>
      </c>
      <c r="E43" s="16" t="s">
        <v>15</v>
      </c>
      <c r="F43" s="17" t="s">
        <v>30</v>
      </c>
      <c r="G43" s="16">
        <v>20</v>
      </c>
      <c r="H43" s="16" t="s">
        <v>15</v>
      </c>
      <c r="I43" s="16" t="s">
        <v>15</v>
      </c>
      <c r="J43" s="30">
        <v>2</v>
      </c>
      <c r="K43" s="16" t="s">
        <v>0</v>
      </c>
      <c r="L43" s="19"/>
      <c r="M43" s="2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s="60" customFormat="1" x14ac:dyDescent="0.2">
      <c r="A44" s="20" t="s">
        <v>13</v>
      </c>
      <c r="B44" s="21">
        <v>29</v>
      </c>
      <c r="C44" s="22" t="s">
        <v>105</v>
      </c>
      <c r="D44" s="10" t="s">
        <v>15</v>
      </c>
      <c r="E44" s="16" t="s">
        <v>15</v>
      </c>
      <c r="F44" s="17" t="s">
        <v>106</v>
      </c>
      <c r="G44" s="44">
        <v>600</v>
      </c>
      <c r="H44" s="16" t="s">
        <v>15</v>
      </c>
      <c r="I44" s="16" t="s">
        <v>15</v>
      </c>
      <c r="J44" s="18">
        <v>2</v>
      </c>
      <c r="K44" s="16" t="s">
        <v>0</v>
      </c>
      <c r="L44" s="19"/>
      <c r="M44" s="2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s="60" customFormat="1" ht="24" x14ac:dyDescent="0.2">
      <c r="A45" s="20" t="s">
        <v>13</v>
      </c>
      <c r="B45" s="21">
        <v>30</v>
      </c>
      <c r="C45" s="22" t="s">
        <v>107</v>
      </c>
      <c r="D45" s="10" t="s">
        <v>15</v>
      </c>
      <c r="E45" s="16" t="s">
        <v>15</v>
      </c>
      <c r="F45" s="17" t="s">
        <v>108</v>
      </c>
      <c r="G45" s="16">
        <v>54</v>
      </c>
      <c r="H45" s="16" t="s">
        <v>15</v>
      </c>
      <c r="I45" s="16" t="s">
        <v>15</v>
      </c>
      <c r="J45" s="30">
        <v>2</v>
      </c>
      <c r="K45" s="16" t="s">
        <v>0</v>
      </c>
      <c r="L45" s="19"/>
      <c r="M45" s="2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s="8" customFormat="1" ht="12" x14ac:dyDescent="0.2">
      <c r="A46" s="123" t="s">
        <v>92</v>
      </c>
      <c r="B46" s="125">
        <v>31</v>
      </c>
      <c r="C46" s="28" t="s">
        <v>109</v>
      </c>
      <c r="D46" s="10" t="s">
        <v>15</v>
      </c>
      <c r="E46" s="16" t="s">
        <v>15</v>
      </c>
      <c r="F46" s="24" t="s">
        <v>110</v>
      </c>
      <c r="G46" s="25" t="s">
        <v>15</v>
      </c>
      <c r="H46" s="25" t="s">
        <v>15</v>
      </c>
      <c r="I46" s="25" t="s">
        <v>15</v>
      </c>
      <c r="J46" s="45">
        <v>3</v>
      </c>
      <c r="K46" s="68" t="s">
        <v>88</v>
      </c>
      <c r="L46" s="19"/>
      <c r="M46" s="129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8" customFormat="1" ht="12" x14ac:dyDescent="0.2">
      <c r="A47" s="124"/>
      <c r="B47" s="126"/>
      <c r="C47" s="147" t="s">
        <v>111</v>
      </c>
      <c r="D47" s="10" t="s">
        <v>144</v>
      </c>
      <c r="E47" s="16" t="s">
        <v>15</v>
      </c>
      <c r="F47" s="24" t="s">
        <v>112</v>
      </c>
      <c r="G47" s="25">
        <v>7600</v>
      </c>
      <c r="H47" s="69">
        <v>0.17100000000000001</v>
      </c>
      <c r="I47" s="69">
        <v>2.2500000000000003E-2</v>
      </c>
      <c r="J47" s="70">
        <v>3</v>
      </c>
      <c r="K47" s="68" t="s">
        <v>88</v>
      </c>
      <c r="L47" s="19"/>
      <c r="M47" s="130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s="8" customFormat="1" ht="12" x14ac:dyDescent="0.2">
      <c r="A48" s="124"/>
      <c r="B48" s="126"/>
      <c r="C48" s="148"/>
      <c r="D48" s="10" t="s">
        <v>144</v>
      </c>
      <c r="E48" s="16" t="s">
        <v>15</v>
      </c>
      <c r="F48" s="17" t="s">
        <v>113</v>
      </c>
      <c r="G48" s="16">
        <v>0.2</v>
      </c>
      <c r="H48" s="34">
        <v>6.6499999999999997E-3</v>
      </c>
      <c r="I48" s="34">
        <v>33.249999999999993</v>
      </c>
      <c r="J48" s="13">
        <v>1</v>
      </c>
      <c r="K48" s="50" t="s">
        <v>99</v>
      </c>
      <c r="L48" s="19"/>
      <c r="M48" s="130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s="60" customFormat="1" ht="24" x14ac:dyDescent="0.2">
      <c r="A49" s="124"/>
      <c r="B49" s="126"/>
      <c r="C49" s="71" t="s">
        <v>114</v>
      </c>
      <c r="D49" s="10" t="s">
        <v>145</v>
      </c>
      <c r="E49" s="16" t="s">
        <v>15</v>
      </c>
      <c r="F49" s="24" t="s">
        <v>115</v>
      </c>
      <c r="G49" s="151">
        <v>4000</v>
      </c>
      <c r="H49" s="153">
        <v>7.6999999999999999E-2</v>
      </c>
      <c r="I49" s="153">
        <v>1.925E-2</v>
      </c>
      <c r="J49" s="45">
        <v>3</v>
      </c>
      <c r="K49" s="68" t="s">
        <v>88</v>
      </c>
      <c r="L49" s="19"/>
      <c r="M49" s="130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s="60" customFormat="1" ht="24" x14ac:dyDescent="0.2">
      <c r="A50" s="111"/>
      <c r="B50" s="113"/>
      <c r="C50" s="71" t="s">
        <v>116</v>
      </c>
      <c r="D50" s="10" t="s">
        <v>146</v>
      </c>
      <c r="E50" s="16" t="s">
        <v>15</v>
      </c>
      <c r="F50" s="24" t="s">
        <v>117</v>
      </c>
      <c r="G50" s="152"/>
      <c r="H50" s="154"/>
      <c r="I50" s="154"/>
      <c r="J50" s="18">
        <v>3</v>
      </c>
      <c r="K50" s="68" t="s">
        <v>88</v>
      </c>
      <c r="L50" s="19"/>
      <c r="M50" s="131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s="60" customFormat="1" ht="24" x14ac:dyDescent="0.2">
      <c r="A51" s="20" t="s">
        <v>92</v>
      </c>
      <c r="B51" s="21">
        <v>32</v>
      </c>
      <c r="C51" s="22" t="s">
        <v>118</v>
      </c>
      <c r="D51" s="10" t="s">
        <v>147</v>
      </c>
      <c r="E51" s="16" t="s">
        <v>15</v>
      </c>
      <c r="F51" s="24" t="s">
        <v>119</v>
      </c>
      <c r="G51" s="25">
        <v>180</v>
      </c>
      <c r="H51" s="69">
        <v>2E-3</v>
      </c>
      <c r="I51" s="69">
        <v>1.1111111111111112E-2</v>
      </c>
      <c r="J51" s="41">
        <v>3</v>
      </c>
      <c r="K51" s="68" t="s">
        <v>88</v>
      </c>
      <c r="L51" s="19"/>
      <c r="M51" s="2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s="8" customFormat="1" ht="24" x14ac:dyDescent="0.2">
      <c r="A52" s="20" t="s">
        <v>92</v>
      </c>
      <c r="B52" s="145">
        <v>33</v>
      </c>
      <c r="C52" s="147" t="s">
        <v>120</v>
      </c>
      <c r="D52" s="10" t="s">
        <v>148</v>
      </c>
      <c r="E52" s="16" t="s">
        <v>15</v>
      </c>
      <c r="F52" s="155" t="s">
        <v>121</v>
      </c>
      <c r="G52" s="151">
        <v>60</v>
      </c>
      <c r="H52" s="69">
        <v>1.023E-2</v>
      </c>
      <c r="I52" s="153">
        <v>0.17049999999999998</v>
      </c>
      <c r="J52" s="157">
        <v>3</v>
      </c>
      <c r="K52" s="68" t="s">
        <v>88</v>
      </c>
      <c r="L52" s="19"/>
      <c r="M52" s="149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s="8" customFormat="1" ht="12" x14ac:dyDescent="0.2">
      <c r="A53" s="20"/>
      <c r="B53" s="146"/>
      <c r="C53" s="148"/>
      <c r="D53" s="10" t="s">
        <v>149</v>
      </c>
      <c r="E53" s="16" t="s">
        <v>15</v>
      </c>
      <c r="F53" s="156"/>
      <c r="G53" s="152"/>
      <c r="H53" s="69">
        <v>1.7149999999999999E-2</v>
      </c>
      <c r="I53" s="154"/>
      <c r="J53" s="158"/>
      <c r="K53" s="68" t="s">
        <v>88</v>
      </c>
      <c r="L53" s="19"/>
      <c r="M53" s="150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s="60" customFormat="1" x14ac:dyDescent="0.2">
      <c r="A54" s="72"/>
      <c r="B54" s="145">
        <v>34</v>
      </c>
      <c r="C54" s="147" t="s">
        <v>122</v>
      </c>
      <c r="D54" s="10" t="s">
        <v>150</v>
      </c>
      <c r="E54" s="16" t="s">
        <v>15</v>
      </c>
      <c r="F54" s="155" t="s">
        <v>123</v>
      </c>
      <c r="G54" s="151">
        <v>500</v>
      </c>
      <c r="H54" s="69">
        <v>1.2199999999999999E-3</v>
      </c>
      <c r="I54" s="153">
        <v>2.4399999999999999E-3</v>
      </c>
      <c r="J54" s="157">
        <v>3</v>
      </c>
      <c r="K54" s="68" t="s">
        <v>88</v>
      </c>
      <c r="L54" s="19"/>
      <c r="M54" s="149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s="60" customFormat="1" x14ac:dyDescent="0.2">
      <c r="A55" s="72"/>
      <c r="B55" s="146"/>
      <c r="C55" s="148"/>
      <c r="D55" s="10" t="s">
        <v>151</v>
      </c>
      <c r="E55" s="16" t="s">
        <v>15</v>
      </c>
      <c r="F55" s="156"/>
      <c r="G55" s="152"/>
      <c r="H55" s="69">
        <v>1.2199999999999999E-3</v>
      </c>
      <c r="I55" s="154"/>
      <c r="J55" s="158"/>
      <c r="K55" s="68" t="s">
        <v>88</v>
      </c>
      <c r="L55" s="19"/>
      <c r="M55" s="150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s="60" customFormat="1" ht="24" x14ac:dyDescent="0.2">
      <c r="A56" s="20" t="s">
        <v>92</v>
      </c>
      <c r="B56" s="21">
        <v>35</v>
      </c>
      <c r="C56" s="22" t="s">
        <v>124</v>
      </c>
      <c r="D56" s="10" t="s">
        <v>152</v>
      </c>
      <c r="E56" s="44">
        <v>1000</v>
      </c>
      <c r="F56" s="73" t="s">
        <v>125</v>
      </c>
      <c r="G56" s="74" t="s">
        <v>15</v>
      </c>
      <c r="H56" s="75">
        <v>1.1270000000000001E-2</v>
      </c>
      <c r="I56" s="75" t="s">
        <v>15</v>
      </c>
      <c r="J56" s="76">
        <v>3</v>
      </c>
      <c r="K56" s="77" t="s">
        <v>99</v>
      </c>
      <c r="L56" s="19"/>
      <c r="M56" s="2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s="60" customFormat="1" ht="24" x14ac:dyDescent="0.2">
      <c r="A57" s="20" t="s">
        <v>92</v>
      </c>
      <c r="B57" s="21" t="s">
        <v>126</v>
      </c>
      <c r="C57" s="22" t="s">
        <v>127</v>
      </c>
      <c r="D57" s="10" t="s">
        <v>15</v>
      </c>
      <c r="E57" s="44" t="s">
        <v>15</v>
      </c>
      <c r="F57" s="73" t="s">
        <v>128</v>
      </c>
      <c r="G57" s="77" t="s">
        <v>15</v>
      </c>
      <c r="H57" s="75" t="s">
        <v>15</v>
      </c>
      <c r="I57" s="75" t="s">
        <v>15</v>
      </c>
      <c r="J57" s="41">
        <v>3</v>
      </c>
      <c r="K57" s="77" t="s">
        <v>99</v>
      </c>
      <c r="L57" s="19"/>
      <c r="M57" s="2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s="8" customFormat="1" ht="24" x14ac:dyDescent="0.2">
      <c r="A58" s="20" t="s">
        <v>13</v>
      </c>
      <c r="B58" s="78" t="s">
        <v>126</v>
      </c>
      <c r="C58" s="28" t="s">
        <v>129</v>
      </c>
      <c r="D58" s="10" t="s">
        <v>15</v>
      </c>
      <c r="E58" s="16" t="s">
        <v>15</v>
      </c>
      <c r="F58" s="17" t="s">
        <v>130</v>
      </c>
      <c r="G58" s="44" t="s">
        <v>15</v>
      </c>
      <c r="H58" s="44" t="s">
        <v>15</v>
      </c>
      <c r="I58" s="44" t="s">
        <v>15</v>
      </c>
      <c r="J58" s="43"/>
      <c r="K58" s="16"/>
      <c r="L58" s="19"/>
      <c r="M58" s="79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x14ac:dyDescent="0.2">
      <c r="A59" s="80"/>
      <c r="B59" s="159" t="s">
        <v>131</v>
      </c>
      <c r="C59" s="82"/>
      <c r="D59" s="82"/>
      <c r="E59" s="82"/>
      <c r="F59" s="84"/>
      <c r="G59" s="85"/>
      <c r="H59" s="86"/>
      <c r="I59" s="86"/>
      <c r="J59" s="87"/>
      <c r="K59" s="86"/>
      <c r="L59" s="82"/>
      <c r="M59" s="88"/>
    </row>
    <row r="60" spans="1:28" x14ac:dyDescent="0.2">
      <c r="A60" s="80"/>
      <c r="B60" s="160"/>
      <c r="C60" s="82"/>
      <c r="D60" s="82"/>
      <c r="E60" s="82"/>
      <c r="F60" s="89"/>
      <c r="G60" s="90"/>
      <c r="H60" s="82"/>
      <c r="I60" s="91" t="s">
        <v>132</v>
      </c>
      <c r="J60" s="91"/>
      <c r="K60" s="92" t="s">
        <v>133</v>
      </c>
      <c r="L60" s="82"/>
      <c r="M60" s="88"/>
    </row>
    <row r="61" spans="1:28" ht="15" x14ac:dyDescent="0.25">
      <c r="A61" s="93" t="s">
        <v>134</v>
      </c>
      <c r="B61" s="94">
        <f>SUMIFS(G2:G58,J2:J58,1)</f>
        <v>291.79999999999995</v>
      </c>
      <c r="C61" s="82"/>
      <c r="D61" s="82"/>
      <c r="E61" s="82"/>
      <c r="F61" s="81"/>
      <c r="H61" s="96"/>
      <c r="I61" s="161" t="s">
        <v>134</v>
      </c>
      <c r="J61" s="162"/>
      <c r="K61" s="97" t="s">
        <v>135</v>
      </c>
      <c r="L61" s="82"/>
      <c r="M61" s="88"/>
    </row>
    <row r="62" spans="1:28" ht="15" x14ac:dyDescent="0.25">
      <c r="A62" s="93" t="s">
        <v>136</v>
      </c>
      <c r="B62" s="94">
        <f>SUMIFS(G2:G58,J2:J58,2)</f>
        <v>3662.9</v>
      </c>
      <c r="C62" s="82"/>
      <c r="D62" s="82"/>
      <c r="E62" s="82"/>
      <c r="F62" s="82"/>
      <c r="H62" s="96"/>
      <c r="I62" s="163" t="s">
        <v>136</v>
      </c>
      <c r="J62" s="164"/>
      <c r="K62" s="97" t="s">
        <v>137</v>
      </c>
      <c r="L62" s="82"/>
      <c r="M62" s="88"/>
    </row>
    <row r="63" spans="1:28" ht="15" x14ac:dyDescent="0.25">
      <c r="A63" s="93" t="s">
        <v>138</v>
      </c>
      <c r="B63" s="98">
        <f>SUMIFS(G2:G58,J2:J58,3)</f>
        <v>13140</v>
      </c>
      <c r="C63" s="82"/>
      <c r="D63" s="82"/>
      <c r="E63" s="82"/>
      <c r="F63" s="82"/>
      <c r="H63" s="96"/>
      <c r="I63" s="165" t="s">
        <v>138</v>
      </c>
      <c r="J63" s="166"/>
      <c r="K63" s="97" t="s">
        <v>139</v>
      </c>
      <c r="L63" s="82"/>
      <c r="M63" s="88"/>
    </row>
    <row r="64" spans="1:28" ht="15.75" x14ac:dyDescent="0.2">
      <c r="A64" s="99"/>
      <c r="B64" s="100">
        <f>SUM(B61:B63)/1000</f>
        <v>17.0947</v>
      </c>
      <c r="C64" s="101" t="s">
        <v>140</v>
      </c>
      <c r="D64" s="82"/>
      <c r="E64" s="82"/>
      <c r="F64" s="102"/>
      <c r="G64" s="83"/>
      <c r="H64" s="82"/>
      <c r="I64" s="82"/>
      <c r="J64" s="83"/>
      <c r="K64" s="82"/>
      <c r="L64" s="82"/>
      <c r="M64" s="88"/>
    </row>
    <row r="65" spans="1:13" x14ac:dyDescent="0.2">
      <c r="A65" s="103"/>
      <c r="B65" s="104"/>
      <c r="C65" s="105"/>
      <c r="D65" s="105"/>
      <c r="E65" s="105"/>
      <c r="F65" s="107"/>
      <c r="G65" s="106"/>
      <c r="H65" s="105"/>
      <c r="I65" s="105"/>
      <c r="J65" s="106"/>
      <c r="K65" s="105"/>
      <c r="L65" s="105"/>
      <c r="M65" s="108"/>
    </row>
    <row r="66" spans="1:13" x14ac:dyDescent="0.2">
      <c r="A66" s="92"/>
      <c r="B66" s="92"/>
      <c r="C66" s="82"/>
      <c r="D66" s="82"/>
      <c r="E66" s="82"/>
      <c r="F66" s="102"/>
      <c r="G66" s="83"/>
      <c r="H66" s="82"/>
      <c r="I66" s="82"/>
      <c r="J66" s="83"/>
      <c r="K66" s="82"/>
      <c r="L66" s="82"/>
    </row>
    <row r="67" spans="1:13" x14ac:dyDescent="0.2">
      <c r="A67" s="92"/>
      <c r="B67" s="92"/>
      <c r="C67" s="82"/>
      <c r="D67" s="82"/>
      <c r="E67" s="82"/>
      <c r="F67" s="102"/>
      <c r="G67" s="83"/>
      <c r="H67" s="82"/>
      <c r="I67" s="82"/>
      <c r="J67" s="83"/>
      <c r="K67" s="82"/>
      <c r="L67" s="82"/>
    </row>
  </sheetData>
  <mergeCells count="69">
    <mergeCell ref="B59:B60"/>
    <mergeCell ref="I61:J61"/>
    <mergeCell ref="I62:J62"/>
    <mergeCell ref="I63:J63"/>
    <mergeCell ref="J52:J53"/>
    <mergeCell ref="M52:M53"/>
    <mergeCell ref="B54:B55"/>
    <mergeCell ref="C54:C55"/>
    <mergeCell ref="F54:F55"/>
    <mergeCell ref="G54:G55"/>
    <mergeCell ref="I54:I55"/>
    <mergeCell ref="J54:J55"/>
    <mergeCell ref="M54:M55"/>
    <mergeCell ref="B52:B53"/>
    <mergeCell ref="C52:C53"/>
    <mergeCell ref="F52:F53"/>
    <mergeCell ref="G52:G53"/>
    <mergeCell ref="I52:I53"/>
    <mergeCell ref="A41:A42"/>
    <mergeCell ref="B41:B42"/>
    <mergeCell ref="C41:C42"/>
    <mergeCell ref="M41:M42"/>
    <mergeCell ref="A46:A50"/>
    <mergeCell ref="B46:B50"/>
    <mergeCell ref="M46:M50"/>
    <mergeCell ref="C47:C48"/>
    <mergeCell ref="G49:G50"/>
    <mergeCell ref="H49:H50"/>
    <mergeCell ref="I49:I50"/>
    <mergeCell ref="A31:A32"/>
    <mergeCell ref="B31:B32"/>
    <mergeCell ref="C31:C32"/>
    <mergeCell ref="M31:M32"/>
    <mergeCell ref="A36:A37"/>
    <mergeCell ref="B36:B37"/>
    <mergeCell ref="C36:C37"/>
    <mergeCell ref="M36:M37"/>
    <mergeCell ref="A23:A24"/>
    <mergeCell ref="B23:B24"/>
    <mergeCell ref="C23:C24"/>
    <mergeCell ref="M23:M24"/>
    <mergeCell ref="A25:A26"/>
    <mergeCell ref="B25:B26"/>
    <mergeCell ref="C25:C26"/>
    <mergeCell ref="M25:M26"/>
    <mergeCell ref="A16:A18"/>
    <mergeCell ref="B16:B18"/>
    <mergeCell ref="C16:C18"/>
    <mergeCell ref="M16:M18"/>
    <mergeCell ref="A21:A22"/>
    <mergeCell ref="B21:B22"/>
    <mergeCell ref="C21:C22"/>
    <mergeCell ref="M21:M22"/>
    <mergeCell ref="A10:A12"/>
    <mergeCell ref="B10:B12"/>
    <mergeCell ref="C10:C12"/>
    <mergeCell ref="M10:M12"/>
    <mergeCell ref="A14:A15"/>
    <mergeCell ref="B14:B15"/>
    <mergeCell ref="C14:C15"/>
    <mergeCell ref="M14:M15"/>
    <mergeCell ref="A2:A3"/>
    <mergeCell ref="B2:B3"/>
    <mergeCell ref="C2:C3"/>
    <mergeCell ref="M2:M3"/>
    <mergeCell ref="A5:A6"/>
    <mergeCell ref="B5:B6"/>
    <mergeCell ref="C5:C6"/>
    <mergeCell ref="M5:M6"/>
  </mergeCells>
  <conditionalFormatting sqref="J64:J65536">
    <cfRule type="colorScale" priority="6">
      <colorScale>
        <cfvo type="min"/>
        <cfvo type="percentile" val="25"/>
        <cfvo type="max"/>
        <color rgb="FFF8696B"/>
        <color rgb="FFFCFCFF"/>
        <color rgb="FF5A8AC6"/>
      </colorScale>
    </cfRule>
  </conditionalFormatting>
  <conditionalFormatting sqref="B61:B6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{0C5C00E7-5AA0-4243-85D2-72C54226C8EA}</x14:id>
        </ext>
      </extLst>
    </cfRule>
  </conditionalFormatting>
  <conditionalFormatting sqref="J1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2:J37 J54 J56:J58 J39:J52">
    <cfRule type="colorScale" priority="3">
      <colorScale>
        <cfvo type="num" val="1"/>
        <cfvo type="num" val="2"/>
        <cfvo type="num" val="3"/>
        <color rgb="FFF8696B"/>
        <color rgb="FF5A8AC6"/>
        <color theme="0" tint="-0.249977111117893"/>
      </colorScale>
    </cfRule>
  </conditionalFormatting>
  <conditionalFormatting sqref="J59">
    <cfRule type="colorScale" priority="2">
      <colorScale>
        <cfvo type="min"/>
        <cfvo type="percentile" val="25"/>
        <cfvo type="max"/>
        <color rgb="FFF8696B"/>
        <color rgb="FFFCFCFF"/>
        <color rgb="FF5A8AC6"/>
      </colorScale>
    </cfRule>
  </conditionalFormatting>
  <conditionalFormatting sqref="J3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scale="31" orientation="portrait" horizontalDpi="300" verticalDpi="0" copies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5C00E7-5AA0-4243-85D2-72C54226C8EA}">
            <x14:dataBar minLength="0" maxLength="100" negativeBarColorSameAsPositive="1" axisPosition="none">
              <x14:cfvo type="min"/>
              <x14:cfvo type="max"/>
            </x14:dataBar>
          </x14:cfRule>
          <xm:sqref>B61:B64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Pieksämäki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Aleksi Krankka</dc:creator>
  <cp:lastModifiedBy>Kaijala Mirja</cp:lastModifiedBy>
  <dcterms:created xsi:type="dcterms:W3CDTF">2018-03-27T10:18:59Z</dcterms:created>
  <dcterms:modified xsi:type="dcterms:W3CDTF">2018-04-25T09:10:00Z</dcterms:modified>
</cp:coreProperties>
</file>